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filterPrivacy="1" defaultThemeVersion="124226"/>
  <xr:revisionPtr revIDLastSave="0" documentId="13_ncr:1_{A80BF1F2-8D11-4AA1-BF9D-09538F6E65C4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PONTUAÇÃO" sheetId="1" r:id="rId1"/>
    <sheet name="SORTEIO" sheetId="2" r:id="rId2"/>
    <sheet name="TABULEIRO" sheetId="7" r:id="rId3"/>
    <sheet name="CARD RESUMO" sheetId="8" r:id="rId4"/>
    <sheet name="EVENTOS" sheetId="12" r:id="rId5"/>
  </sheets>
  <calcPr calcId="191029" calcMode="manual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H57" i="2" l="1"/>
  <c r="A30" i="2"/>
  <c r="A31" i="2" s="1"/>
  <c r="A32" i="2" l="1"/>
  <c r="A33" i="2" s="1"/>
  <c r="A34" i="2" s="1"/>
  <c r="A35" i="2" l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P6" i="2"/>
  <c r="Q6" i="2" s="1"/>
  <c r="G6" i="1" l="1"/>
  <c r="G7" i="1"/>
  <c r="B4" i="2" l="1"/>
  <c r="C4" i="2" s="1"/>
  <c r="K4" i="2"/>
  <c r="L4" i="2" s="1"/>
  <c r="H4" i="2"/>
  <c r="I4" i="2" s="1"/>
  <c r="E4" i="2"/>
  <c r="F4" i="2" s="1"/>
  <c r="B48" i="2" l="1"/>
  <c r="B32" i="2"/>
  <c r="B39" i="2"/>
  <c r="B41" i="2"/>
  <c r="B34" i="2"/>
  <c r="B49" i="2"/>
  <c r="B40" i="2"/>
  <c r="B38" i="2"/>
  <c r="B35" i="2"/>
  <c r="B33" i="2"/>
  <c r="B44" i="2"/>
  <c r="B42" i="2"/>
  <c r="B37" i="2"/>
  <c r="B45" i="2"/>
  <c r="B46" i="2"/>
  <c r="B36" i="2"/>
  <c r="B43" i="2"/>
  <c r="B47" i="2"/>
  <c r="B31" i="2"/>
  <c r="E59" i="2" l="1"/>
  <c r="E54" i="2"/>
  <c r="E57" i="2"/>
  <c r="E61" i="2"/>
  <c r="E65" i="2"/>
  <c r="E69" i="2"/>
  <c r="E58" i="2"/>
  <c r="E62" i="2"/>
  <c r="E66" i="2"/>
  <c r="E70" i="2"/>
  <c r="E55" i="2"/>
  <c r="E63" i="2"/>
  <c r="E67" i="2"/>
  <c r="E71" i="2"/>
  <c r="E56" i="2"/>
  <c r="E60" i="2"/>
  <c r="E64" i="2"/>
  <c r="E68" i="2"/>
  <c r="E72" i="2"/>
</calcChain>
</file>

<file path=xl/sharedStrings.xml><?xml version="1.0" encoding="utf-8"?>
<sst xmlns="http://schemas.openxmlformats.org/spreadsheetml/2006/main" count="132" uniqueCount="103">
  <si>
    <t>Quant.  1 
Prazo     1</t>
  </si>
  <si>
    <t>Quant.  1 
Prazo     2</t>
  </si>
  <si>
    <t>Quant.  1 
Prazo     3</t>
  </si>
  <si>
    <t>Quant.  2 
Prazo     1</t>
  </si>
  <si>
    <t>Quant.  2 
Prazo     2</t>
  </si>
  <si>
    <t>Quant.  2 
Prazo     3</t>
  </si>
  <si>
    <t>Quant.  3 
Prazo     1</t>
  </si>
  <si>
    <t>Quant.  3 
Prazo     2</t>
  </si>
  <si>
    <t>Quant.  3 
Prazo     3</t>
  </si>
  <si>
    <t>Quant.  4 
Prazo     1</t>
  </si>
  <si>
    <t>Quant.  4 
Prazo     2</t>
  </si>
  <si>
    <t>Quant.  4 
Prazo     3</t>
  </si>
  <si>
    <t>Quant.  5 
Prazo     1</t>
  </si>
  <si>
    <t>Quant.  5 
Prazo     2</t>
  </si>
  <si>
    <t>Quant.  5 
Prazo     3</t>
  </si>
  <si>
    <t>Quant.  6 
Prazo     1</t>
  </si>
  <si>
    <t>Quant.  6 
Prazo     2</t>
  </si>
  <si>
    <t>Quant.  6 
Prazo     3</t>
  </si>
  <si>
    <t>Quant.  7 
Prazo     1</t>
  </si>
  <si>
    <t>Quant.  7 
Prazo     2</t>
  </si>
  <si>
    <t>Quant.  7 
Prazo     3</t>
  </si>
  <si>
    <t>Quant.  8 
Prazo     1</t>
  </si>
  <si>
    <t>Quant.  8 
Prazo     2</t>
  </si>
  <si>
    <t>Quant.  8 
Prazo     3</t>
  </si>
  <si>
    <t>Quant.  9 
Prazo     1</t>
  </si>
  <si>
    <t>Quant.  9 
Prazo     2</t>
  </si>
  <si>
    <t>Quant.  9 
Prazo     3</t>
  </si>
  <si>
    <t>Quant.  10 
Prazo     1</t>
  </si>
  <si>
    <t>Quant.  10 
Prazo     2</t>
  </si>
  <si>
    <t>Quant.  10 
Prazo     3</t>
  </si>
  <si>
    <t>Quant.  11 
Prazo     1</t>
  </si>
  <si>
    <t>Quant.  11 
Prazo     2</t>
  </si>
  <si>
    <t>Quant.  11 
Prazo     3</t>
  </si>
  <si>
    <t>Quant.  12 
Prazo     1</t>
  </si>
  <si>
    <t>Quant.  12 
Prazo     2</t>
  </si>
  <si>
    <t>Quant.  12 
Prazo     3</t>
  </si>
  <si>
    <t>Quant.  13 
Prazo     1</t>
  </si>
  <si>
    <t>Quant.  13 
Prazo     2</t>
  </si>
  <si>
    <t>Quant.  13 
Prazo     3</t>
  </si>
  <si>
    <t>Quant.  14 
Prazo     1</t>
  </si>
  <si>
    <t>Quant.  14 
Prazo     2</t>
  </si>
  <si>
    <t>Quant.  14 
Prazo     3</t>
  </si>
  <si>
    <t>Quant.  15 
Prazo     1</t>
  </si>
  <si>
    <t>Quant.  15 
Prazo     2</t>
  </si>
  <si>
    <t>Quant.  15 
Prazo     3</t>
  </si>
  <si>
    <t>Quant.  16 
Prazo     1</t>
  </si>
  <si>
    <t>Quant.  16 
Prazo     2</t>
  </si>
  <si>
    <t>Quant.  16 
Prazo     3</t>
  </si>
  <si>
    <t>Quant.  17 
Prazo     1</t>
  </si>
  <si>
    <t>Quant.  17 
Prazo     2</t>
  </si>
  <si>
    <t>Quant.  17 
Prazo     3</t>
  </si>
  <si>
    <t>Quant.  18 
Prazo     1</t>
  </si>
  <si>
    <t>Quant.  18 
Prazo     2</t>
  </si>
  <si>
    <t>Quant.  18 
Prazo     3</t>
  </si>
  <si>
    <t xml:space="preserve">Quant.  19 
Prazo     1   </t>
  </si>
  <si>
    <t>Quant.  19 
Prazo     2</t>
  </si>
  <si>
    <t>Quant.  19 
Prazo     3</t>
  </si>
  <si>
    <t xml:space="preserve">Quant.  20 
Prazo     1   </t>
  </si>
  <si>
    <t>Quant.  20 
Prazo     2</t>
  </si>
  <si>
    <t>Quant.  20 
Prazo     3</t>
  </si>
  <si>
    <t>Nº</t>
  </si>
  <si>
    <t>CARTAS DE EVENTO</t>
  </si>
  <si>
    <t>Aumento da criminalidade - Todo mundo perde metade dos estoques</t>
  </si>
  <si>
    <t>Incentivo a economia - As fábricas produzem o dobro</t>
  </si>
  <si>
    <t>Mês normal</t>
  </si>
  <si>
    <t>PONTUAÇÃO FINAL</t>
  </si>
  <si>
    <t>JOGADOR 1</t>
  </si>
  <si>
    <t>JOGADOR 2</t>
  </si>
  <si>
    <t>JOGADOR 3</t>
  </si>
  <si>
    <t>MOEDAS</t>
  </si>
  <si>
    <t>FÁBRICAS</t>
  </si>
  <si>
    <t>CAMINHÕES</t>
  </si>
  <si>
    <t>PONTUAÇÃO TOTAL</t>
  </si>
  <si>
    <t>Perigo nas estradas - Todo mundo perde todos os produtos dos caminhões</t>
  </si>
  <si>
    <t>Propaganda - Nesse período todos ganham mais uma ação em seu turno.</t>
  </si>
  <si>
    <t>Feedback positivo dos clientes - Nesse período todos podem pegar uma demanda a mais (última ação)</t>
  </si>
  <si>
    <t>Pandemia - Nesse período ninguém produz</t>
  </si>
  <si>
    <t>Greve dos caminhoneiros - Nesse período ninguém anda com o caminhão</t>
  </si>
  <si>
    <t xml:space="preserve">Black Friday - Nesse período toda demanda é dobrada </t>
  </si>
  <si>
    <t>Natal - Nesse período toda venda paga o dobro do valor</t>
  </si>
  <si>
    <t>Crise da Economia - Nesse período ninguem vende</t>
  </si>
  <si>
    <t>Enchente - Nesse período os caminhões precisam fazer o dobro de movimentos para fazer uma entrega</t>
  </si>
  <si>
    <t>Aumento dos impostos - Nesse período toda compra de melhorias custam o dobro</t>
  </si>
  <si>
    <t xml:space="preserve">Reforma da previdência - Pague ao governo metade das vendas durante esse período </t>
  </si>
  <si>
    <t xml:space="preserve">Queda do preço do Petróleo - Nesse período os caminhões conseguem fazer o dobro de movimentos </t>
  </si>
  <si>
    <t>Incentivo fiscal - Nesse período toda compra de melhorias custam metade do preço</t>
  </si>
  <si>
    <t>Carnaval - Nesse período todo mundo joga duas vezes</t>
  </si>
  <si>
    <t>Falhas no sistema logístico - Nesse período ninguém entrega com caminhão</t>
  </si>
  <si>
    <t>Número do Tabuleiro:</t>
  </si>
  <si>
    <t>Sorteio do tabuleiro</t>
  </si>
  <si>
    <t>DEFINIÇÃO DAS CORES DOS BAIRROS</t>
  </si>
  <si>
    <t>SORTEIO DE CARTAS DE DEMANDAS</t>
  </si>
  <si>
    <t>SORTEIO DE CARTAS DE EVENTO</t>
  </si>
  <si>
    <t>TRILHA DE TEMPO</t>
  </si>
  <si>
    <t>MOEDAS E PONTUAÇÃO</t>
  </si>
  <si>
    <t>PEÇAS DO JOGO</t>
  </si>
  <si>
    <t>CLASSE A</t>
  </si>
  <si>
    <t>CLASSE B</t>
  </si>
  <si>
    <t>CLASSE C</t>
  </si>
  <si>
    <t>CLASSE D</t>
  </si>
  <si>
    <t>O governo comprará qualquer quantidade de produtos que for ofertada a ele. (não ganha pontos)</t>
  </si>
  <si>
    <t>Clientes recomendam os seus produtos - Nesse período toda venda resulta no dobro de pontos.</t>
  </si>
  <si>
    <t xml:space="preserve">PONTOS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</si>
</sst>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99F9D"/>
        <bgColor indexed="64"/>
      </patternFill>
    </fill>
    <fill>
      <patternFill patternType="solid">
        <fgColor rgb="FF4DB0E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2E6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2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3" borderId="1" xfId="0" applyFill="1" applyBorder="1"/>
    <xf numFmtId="0" fontId="0" fillId="7" borderId="2" xfId="0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1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3" fillId="0" borderId="0" xfId="0" applyFont="1"/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/>
    <xf numFmtId="0" fontId="0" fillId="14" borderId="1" xfId="0" applyFill="1" applyBorder="1"/>
    <xf numFmtId="0" fontId="0" fillId="15" borderId="2" xfId="0" applyFill="1" applyBorder="1"/>
    <xf numFmtId="0" fontId="1" fillId="18" borderId="2" xfId="0" applyFont="1" applyFill="1" applyBorder="1" applyAlignment="1">
      <alignment horizontal="center" vertical="center"/>
    </xf>
    <xf numFmtId="0" fontId="0" fillId="21" borderId="9" xfId="0" applyFill="1" applyBorder="1" applyAlignment="1">
      <alignment horizontal="center" vertical="center"/>
    </xf>
    <xf numFmtId="0" fontId="0" fillId="21" borderId="11" xfId="0" applyFill="1" applyBorder="1" applyAlignment="1">
      <alignment horizontal="center" vertical="center"/>
    </xf>
    <xf numFmtId="0" fontId="0" fillId="21" borderId="14" xfId="0" applyFill="1" applyBorder="1" applyAlignment="1">
      <alignment horizontal="center" vertical="center"/>
    </xf>
    <xf numFmtId="0" fontId="1" fillId="22" borderId="2" xfId="0" applyFont="1" applyFill="1" applyBorder="1" applyAlignment="1">
      <alignment horizontal="center" vertical="center"/>
    </xf>
    <xf numFmtId="0" fontId="1" fillId="23" borderId="2" xfId="0" applyFont="1" applyFill="1" applyBorder="1" applyAlignment="1">
      <alignment horizontal="center" vertical="center"/>
    </xf>
    <xf numFmtId="0" fontId="7" fillId="12" borderId="10" xfId="0" applyFont="1" applyFill="1" applyBorder="1" applyAlignment="1">
      <alignment horizontal="center" vertical="center"/>
    </xf>
    <xf numFmtId="0" fontId="7" fillId="11" borderId="10" xfId="0" applyFont="1" applyFill="1" applyBorder="1" applyAlignment="1">
      <alignment horizontal="center" vertical="center"/>
    </xf>
    <xf numFmtId="0" fontId="7" fillId="24" borderId="12" xfId="0" applyFont="1" applyFill="1" applyBorder="1" applyAlignment="1">
      <alignment horizontal="center" vertical="center"/>
    </xf>
    <xf numFmtId="0" fontId="0" fillId="9" borderId="7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4" borderId="2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2" fillId="25" borderId="2" xfId="0" applyFont="1" applyFill="1" applyBorder="1" applyAlignment="1">
      <alignment horizontal="center" vertical="center" wrapText="1"/>
    </xf>
    <xf numFmtId="0" fontId="0" fillId="13" borderId="4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5" borderId="6" xfId="0" applyFill="1" applyBorder="1" applyAlignment="1">
      <alignment horizontal="center"/>
    </xf>
    <xf numFmtId="0" fontId="0" fillId="16" borderId="4" xfId="0" applyFill="1" applyBorder="1" applyAlignment="1">
      <alignment horizontal="center"/>
    </xf>
    <xf numFmtId="0" fontId="0" fillId="16" borderId="6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15" borderId="4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 vertical="center"/>
    </xf>
    <xf numFmtId="0" fontId="0" fillId="15" borderId="6" xfId="0" applyFill="1" applyBorder="1" applyAlignment="1">
      <alignment horizontal="center" vertical="center"/>
    </xf>
    <xf numFmtId="0" fontId="0" fillId="15" borderId="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5" fillId="17" borderId="15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center" vertical="center"/>
    </xf>
    <xf numFmtId="0" fontId="5" fillId="17" borderId="17" xfId="0" applyFont="1" applyFill="1" applyBorder="1" applyAlignment="1">
      <alignment horizontal="center" vertical="center"/>
    </xf>
    <xf numFmtId="0" fontId="5" fillId="17" borderId="18" xfId="0" applyFont="1" applyFill="1" applyBorder="1" applyAlignment="1">
      <alignment horizontal="center" vertical="center"/>
    </xf>
    <xf numFmtId="0" fontId="5" fillId="17" borderId="19" xfId="0" applyFont="1" applyFill="1" applyBorder="1" applyAlignment="1">
      <alignment horizontal="center" vertical="center"/>
    </xf>
    <xf numFmtId="0" fontId="5" fillId="17" borderId="20" xfId="0" applyFont="1" applyFill="1" applyBorder="1" applyAlignment="1">
      <alignment horizontal="center" vertical="center"/>
    </xf>
    <xf numFmtId="0" fontId="6" fillId="17" borderId="15" xfId="0" applyFont="1" applyFill="1" applyBorder="1" applyAlignment="1">
      <alignment horizontal="center" vertical="center"/>
    </xf>
    <xf numFmtId="0" fontId="6" fillId="17" borderId="16" xfId="0" applyFont="1" applyFill="1" applyBorder="1" applyAlignment="1">
      <alignment horizontal="center" vertical="center"/>
    </xf>
    <xf numFmtId="0" fontId="6" fillId="17" borderId="17" xfId="0" applyFont="1" applyFill="1" applyBorder="1" applyAlignment="1">
      <alignment horizontal="center" vertical="center"/>
    </xf>
    <xf numFmtId="0" fontId="6" fillId="17" borderId="18" xfId="0" applyFont="1" applyFill="1" applyBorder="1" applyAlignment="1">
      <alignment horizontal="center" vertical="center"/>
    </xf>
    <xf numFmtId="0" fontId="6" fillId="17" borderId="19" xfId="0" applyFont="1" applyFill="1" applyBorder="1" applyAlignment="1">
      <alignment horizontal="center" vertical="center"/>
    </xf>
    <xf numFmtId="0" fontId="6" fillId="17" borderId="20" xfId="0" applyFont="1" applyFill="1" applyBorder="1" applyAlignment="1">
      <alignment horizontal="center" vertical="center"/>
    </xf>
    <xf numFmtId="0" fontId="2" fillId="20" borderId="4" xfId="0" applyFont="1" applyFill="1" applyBorder="1" applyAlignment="1">
      <alignment horizontal="center" wrapText="1"/>
    </xf>
    <xf numFmtId="0" fontId="2" fillId="20" borderId="6" xfId="0" applyFont="1" applyFill="1" applyBorder="1" applyAlignment="1">
      <alignment horizontal="center" wrapText="1"/>
    </xf>
    <xf numFmtId="0" fontId="2" fillId="6" borderId="4" xfId="0" applyFont="1" applyFill="1" applyBorder="1" applyAlignment="1">
      <alignment horizontal="center" wrapText="1"/>
    </xf>
    <xf numFmtId="0" fontId="2" fillId="6" borderId="6" xfId="0" applyFont="1" applyFill="1" applyBorder="1" applyAlignment="1">
      <alignment horizontal="center" wrapText="1"/>
    </xf>
    <xf numFmtId="0" fontId="2" fillId="13" borderId="4" xfId="0" applyFont="1" applyFill="1" applyBorder="1" applyAlignment="1">
      <alignment horizontal="center" wrapText="1"/>
    </xf>
    <xf numFmtId="0" fontId="2" fillId="13" borderId="6" xfId="0" applyFont="1" applyFill="1" applyBorder="1" applyAlignment="1">
      <alignment horizontal="center" wrapText="1"/>
    </xf>
    <xf numFmtId="0" fontId="2" fillId="19" borderId="4" xfId="0" applyFont="1" applyFill="1" applyBorder="1" applyAlignment="1">
      <alignment horizontal="center" wrapText="1"/>
    </xf>
    <xf numFmtId="0" fontId="2" fillId="19" borderId="6" xfId="0" applyFont="1" applyFill="1" applyBorder="1" applyAlignment="1">
      <alignment horizontal="center" wrapText="1"/>
    </xf>
  </cellXfs>
  <cellStyles count="1">
    <cellStyle name="Normal" xfId="0" builtinId="0"/>
  </cellStyles>
  <dxfs count="4">
    <dxf>
      <font>
        <color theme="3" tint="0.59996337778862885"/>
      </font>
      <fill>
        <patternFill>
          <bgColor theme="3" tint="0.59996337778862885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6699"/>
      </font>
      <fill>
        <patternFill>
          <bgColor rgb="FFFF6699"/>
        </patternFill>
      </fill>
    </dxf>
    <dxf>
      <font>
        <color rgb="FF00FF00"/>
      </font>
      <fill>
        <patternFill>
          <bgColor rgb="FF00FF00"/>
        </patternFill>
      </fill>
    </dxf>
  </dxfs>
  <tableStyles count="0" defaultTableStyle="TableStyleMedium2" defaultPivotStyle="PivotStyleMedium9"/>
  <colors>
    <mruColors>
      <color rgb="FF09FF3E"/>
      <color rgb="FFFAFA4C"/>
      <color rgb="FFA3F496"/>
      <color rgb="FF9BE1EF"/>
      <color rgb="FFF8AAEF"/>
      <color rgb="FFFFFF7B"/>
      <color rgb="FF808080"/>
      <color rgb="FFFFFFFF"/>
      <color rgb="FFDE54CA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528754</xdr:colOff>
      <xdr:row>16</xdr:row>
      <xdr:rowOff>46176</xdr:rowOff>
    </xdr:from>
    <xdr:to>
      <xdr:col>9</xdr:col>
      <xdr:colOff>543098</xdr:colOff>
      <xdr:row>25</xdr:row>
      <xdr:rowOff>167676</xdr:rowOff>
    </xdr:to>
    <xdr:sp macro="" textlink="">
      <xdr:nvSpPr>
        <xdr:cNvPr id="2" name="Hexágon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 rot="5400000">
          <a:off x="4160161" y="3332301"/>
          <a:ext cx="1859812" cy="1836000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8AA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10</a:t>
          </a:r>
        </a:p>
      </xdr:txBody>
    </xdr:sp>
    <xdr:clientData/>
  </xdr:twoCellAnchor>
  <xdr:twoCellAnchor>
    <xdr:from>
      <xdr:col>5</xdr:col>
      <xdr:colOff>191218</xdr:colOff>
      <xdr:row>8</xdr:row>
      <xdr:rowOff>166412</xdr:rowOff>
    </xdr:from>
    <xdr:to>
      <xdr:col>8</xdr:col>
      <xdr:colOff>205562</xdr:colOff>
      <xdr:row>18</xdr:row>
      <xdr:rowOff>97413</xdr:rowOff>
    </xdr:to>
    <xdr:sp macro="" textlink="">
      <xdr:nvSpPr>
        <xdr:cNvPr id="3" name="Hexágon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 rot="5400000">
          <a:off x="3195164" y="1820191"/>
          <a:ext cx="1931251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8AA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5</a:t>
          </a:r>
        </a:p>
      </xdr:txBody>
    </xdr:sp>
    <xdr:clientData/>
  </xdr:twoCellAnchor>
  <xdr:twoCellAnchor>
    <xdr:from>
      <xdr:col>8</xdr:col>
      <xdr:colOff>266333</xdr:colOff>
      <xdr:row>8</xdr:row>
      <xdr:rowOff>166066</xdr:rowOff>
    </xdr:from>
    <xdr:to>
      <xdr:col>11</xdr:col>
      <xdr:colOff>280677</xdr:colOff>
      <xdr:row>18</xdr:row>
      <xdr:rowOff>97067</xdr:rowOff>
    </xdr:to>
    <xdr:sp macro="" textlink="">
      <xdr:nvSpPr>
        <xdr:cNvPr id="4" name="Hexágon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 rot="5400000">
          <a:off x="5099079" y="1819845"/>
          <a:ext cx="1931251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FFF7B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6</a:t>
          </a:r>
        </a:p>
      </xdr:txBody>
    </xdr:sp>
    <xdr:clientData/>
  </xdr:twoCellAnchor>
  <xdr:twoCellAnchor>
    <xdr:from>
      <xdr:col>9</xdr:col>
      <xdr:colOff>600345</xdr:colOff>
      <xdr:row>16</xdr:row>
      <xdr:rowOff>46177</xdr:rowOff>
    </xdr:from>
    <xdr:to>
      <xdr:col>13</xdr:col>
      <xdr:colOff>7470</xdr:colOff>
      <xdr:row>25</xdr:row>
      <xdr:rowOff>167677</xdr:rowOff>
    </xdr:to>
    <xdr:sp macro="" textlink="">
      <xdr:nvSpPr>
        <xdr:cNvPr id="5" name="Hexágon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 rot="5400000">
          <a:off x="6081983" y="3279914"/>
          <a:ext cx="1855050" cy="1845525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8AA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11</a:t>
          </a:r>
        </a:p>
      </xdr:txBody>
    </xdr:sp>
    <xdr:clientData/>
  </xdr:twoCellAnchor>
  <xdr:twoCellAnchor>
    <xdr:from>
      <xdr:col>3</xdr:col>
      <xdr:colOff>470646</xdr:colOff>
      <xdr:row>16</xdr:row>
      <xdr:rowOff>29291</xdr:rowOff>
    </xdr:from>
    <xdr:to>
      <xdr:col>6</xdr:col>
      <xdr:colOff>484989</xdr:colOff>
      <xdr:row>25</xdr:row>
      <xdr:rowOff>150791</xdr:rowOff>
    </xdr:to>
    <xdr:sp macro="" textlink="">
      <xdr:nvSpPr>
        <xdr:cNvPr id="6" name="Hexágon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 rot="5400000">
          <a:off x="2280396" y="3315416"/>
          <a:ext cx="1859812" cy="1836000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9BE1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9</a:t>
          </a:r>
        </a:p>
      </xdr:txBody>
    </xdr:sp>
    <xdr:clientData/>
  </xdr:twoCellAnchor>
  <xdr:twoCellAnchor>
    <xdr:from>
      <xdr:col>5</xdr:col>
      <xdr:colOff>186733</xdr:colOff>
      <xdr:row>23</xdr:row>
      <xdr:rowOff>129270</xdr:rowOff>
    </xdr:from>
    <xdr:to>
      <xdr:col>8</xdr:col>
      <xdr:colOff>201077</xdr:colOff>
      <xdr:row>33</xdr:row>
      <xdr:rowOff>60270</xdr:rowOff>
    </xdr:to>
    <xdr:sp macro="" textlink="">
      <xdr:nvSpPr>
        <xdr:cNvPr id="7" name="Hexágon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 rot="5400000">
          <a:off x="3238305" y="4707223"/>
          <a:ext cx="1836000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9BE1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14</a:t>
          </a:r>
        </a:p>
      </xdr:txBody>
    </xdr:sp>
    <xdr:clientData/>
  </xdr:twoCellAnchor>
  <xdr:twoCellAnchor>
    <xdr:from>
      <xdr:col>8</xdr:col>
      <xdr:colOff>268190</xdr:colOff>
      <xdr:row>23</xdr:row>
      <xdr:rowOff>129269</xdr:rowOff>
    </xdr:from>
    <xdr:to>
      <xdr:col>11</xdr:col>
      <xdr:colOff>282534</xdr:colOff>
      <xdr:row>33</xdr:row>
      <xdr:rowOff>60269</xdr:rowOff>
    </xdr:to>
    <xdr:sp macro="" textlink="">
      <xdr:nvSpPr>
        <xdr:cNvPr id="8" name="Hexágon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 rot="5400000">
          <a:off x="5148562" y="4707222"/>
          <a:ext cx="1836000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A3F496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15</a:t>
          </a:r>
        </a:p>
      </xdr:txBody>
    </xdr:sp>
    <xdr:clientData/>
  </xdr:twoCellAnchor>
  <xdr:twoCellAnchor>
    <xdr:from>
      <xdr:col>11</xdr:col>
      <xdr:colOff>342127</xdr:colOff>
      <xdr:row>8</xdr:row>
      <xdr:rowOff>166066</xdr:rowOff>
    </xdr:from>
    <xdr:to>
      <xdr:col>14</xdr:col>
      <xdr:colOff>356470</xdr:colOff>
      <xdr:row>18</xdr:row>
      <xdr:rowOff>97067</xdr:rowOff>
    </xdr:to>
    <xdr:sp macro="" textlink="">
      <xdr:nvSpPr>
        <xdr:cNvPr id="9" name="Hexágon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rot="5400000">
          <a:off x="6962001" y="1856754"/>
          <a:ext cx="1955064" cy="1836000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FFF7B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7</a:t>
          </a:r>
        </a:p>
      </xdr:txBody>
    </xdr:sp>
    <xdr:clientData/>
  </xdr:twoCellAnchor>
  <xdr:twoCellAnchor>
    <xdr:from>
      <xdr:col>13</xdr:col>
      <xdr:colOff>68653</xdr:colOff>
      <xdr:row>16</xdr:row>
      <xdr:rowOff>58083</xdr:rowOff>
    </xdr:from>
    <xdr:to>
      <xdr:col>16</xdr:col>
      <xdr:colOff>82997</xdr:colOff>
      <xdr:row>25</xdr:row>
      <xdr:rowOff>179583</xdr:rowOff>
    </xdr:to>
    <xdr:sp macro="" textlink="">
      <xdr:nvSpPr>
        <xdr:cNvPr id="10" name="Hexágon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5400000">
          <a:off x="7987500" y="3293011"/>
          <a:ext cx="1855050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9BE1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12</a:t>
          </a:r>
        </a:p>
      </xdr:txBody>
    </xdr:sp>
    <xdr:clientData/>
  </xdr:twoCellAnchor>
  <xdr:twoCellAnchor>
    <xdr:from>
      <xdr:col>11</xdr:col>
      <xdr:colOff>333418</xdr:colOff>
      <xdr:row>23</xdr:row>
      <xdr:rowOff>141174</xdr:rowOff>
    </xdr:from>
    <xdr:to>
      <xdr:col>14</xdr:col>
      <xdr:colOff>347761</xdr:colOff>
      <xdr:row>33</xdr:row>
      <xdr:rowOff>72174</xdr:rowOff>
    </xdr:to>
    <xdr:sp macro="" textlink="">
      <xdr:nvSpPr>
        <xdr:cNvPr id="11" name="Hexágon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 rot="5400000">
          <a:off x="7042590" y="4719127"/>
          <a:ext cx="1836000" cy="1843143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9BE1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16</a:t>
          </a:r>
        </a:p>
      </xdr:txBody>
    </xdr:sp>
    <xdr:clientData/>
  </xdr:twoCellAnchor>
  <xdr:twoCellAnchor>
    <xdr:from>
      <xdr:col>9</xdr:col>
      <xdr:colOff>593518</xdr:colOff>
      <xdr:row>31</xdr:row>
      <xdr:rowOff>33207</xdr:rowOff>
    </xdr:from>
    <xdr:to>
      <xdr:col>13</xdr:col>
      <xdr:colOff>643</xdr:colOff>
      <xdr:row>40</xdr:row>
      <xdr:rowOff>154707</xdr:rowOff>
    </xdr:to>
    <xdr:sp macro="" textlink="">
      <xdr:nvSpPr>
        <xdr:cNvPr id="12" name="Hexágono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 rot="5400000">
          <a:off x="6084681" y="6133969"/>
          <a:ext cx="1836000" cy="1845525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8AA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19</a:t>
          </a:r>
        </a:p>
      </xdr:txBody>
    </xdr:sp>
    <xdr:clientData/>
  </xdr:twoCellAnchor>
  <xdr:twoCellAnchor>
    <xdr:from>
      <xdr:col>6</xdr:col>
      <xdr:colOff>528289</xdr:colOff>
      <xdr:row>31</xdr:row>
      <xdr:rowOff>21301</xdr:rowOff>
    </xdr:from>
    <xdr:to>
      <xdr:col>9</xdr:col>
      <xdr:colOff>542633</xdr:colOff>
      <xdr:row>40</xdr:row>
      <xdr:rowOff>142801</xdr:rowOff>
    </xdr:to>
    <xdr:sp macro="" textlink="">
      <xdr:nvSpPr>
        <xdr:cNvPr id="13" name="Hexágono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 rot="5400000">
          <a:off x="4171602" y="6176832"/>
          <a:ext cx="1836000" cy="1836000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A3F496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18</a:t>
          </a:r>
        </a:p>
      </xdr:txBody>
    </xdr:sp>
    <xdr:clientData/>
  </xdr:twoCellAnchor>
  <xdr:twoCellAnchor>
    <xdr:from>
      <xdr:col>3</xdr:col>
      <xdr:colOff>451148</xdr:colOff>
      <xdr:row>31</xdr:row>
      <xdr:rowOff>21301</xdr:rowOff>
    </xdr:from>
    <xdr:to>
      <xdr:col>6</xdr:col>
      <xdr:colOff>465491</xdr:colOff>
      <xdr:row>40</xdr:row>
      <xdr:rowOff>142801</xdr:rowOff>
    </xdr:to>
    <xdr:sp macro="" textlink="">
      <xdr:nvSpPr>
        <xdr:cNvPr id="14" name="Hexágono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 rot="5400000">
          <a:off x="2283520" y="6123254"/>
          <a:ext cx="1836000" cy="1843143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AFA4C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17</a:t>
          </a:r>
        </a:p>
      </xdr:txBody>
    </xdr:sp>
    <xdr:clientData/>
  </xdr:twoCellAnchor>
  <xdr:twoCellAnchor>
    <xdr:from>
      <xdr:col>2</xdr:col>
      <xdr:colOff>115931</xdr:colOff>
      <xdr:row>23</xdr:row>
      <xdr:rowOff>129269</xdr:rowOff>
    </xdr:from>
    <xdr:to>
      <xdr:col>5</xdr:col>
      <xdr:colOff>130275</xdr:colOff>
      <xdr:row>33</xdr:row>
      <xdr:rowOff>60269</xdr:rowOff>
    </xdr:to>
    <xdr:sp macro="" textlink="">
      <xdr:nvSpPr>
        <xdr:cNvPr id="15" name="Hexágono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 rot="5400000">
          <a:off x="1338703" y="4707222"/>
          <a:ext cx="1836000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A3F496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13</a:t>
          </a:r>
        </a:p>
      </xdr:txBody>
    </xdr:sp>
    <xdr:clientData/>
  </xdr:twoCellAnchor>
  <xdr:twoCellAnchor>
    <xdr:from>
      <xdr:col>0</xdr:col>
      <xdr:colOff>394035</xdr:colOff>
      <xdr:row>16</xdr:row>
      <xdr:rowOff>29513</xdr:rowOff>
    </xdr:from>
    <xdr:to>
      <xdr:col>3</xdr:col>
      <xdr:colOff>408379</xdr:colOff>
      <xdr:row>25</xdr:row>
      <xdr:rowOff>151013</xdr:rowOff>
    </xdr:to>
    <xdr:sp macro="" textlink="">
      <xdr:nvSpPr>
        <xdr:cNvPr id="16" name="Hexágono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 rot="5400000">
          <a:off x="388082" y="3264441"/>
          <a:ext cx="1855050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8AA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8</a:t>
          </a:r>
        </a:p>
      </xdr:txBody>
    </xdr:sp>
    <xdr:clientData/>
  </xdr:twoCellAnchor>
  <xdr:twoCellAnchor>
    <xdr:from>
      <xdr:col>2</xdr:col>
      <xdr:colOff>127462</xdr:colOff>
      <xdr:row>8</xdr:row>
      <xdr:rowOff>149734</xdr:rowOff>
    </xdr:from>
    <xdr:to>
      <xdr:col>5</xdr:col>
      <xdr:colOff>141806</xdr:colOff>
      <xdr:row>18</xdr:row>
      <xdr:rowOff>80735</xdr:rowOff>
    </xdr:to>
    <xdr:sp macro="" textlink="">
      <xdr:nvSpPr>
        <xdr:cNvPr id="17" name="Hexágono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 rot="5400000">
          <a:off x="1302608" y="1803513"/>
          <a:ext cx="1931251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A3F496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4</a:t>
          </a:r>
        </a:p>
      </xdr:txBody>
    </xdr:sp>
    <xdr:clientData/>
  </xdr:twoCellAnchor>
  <xdr:twoCellAnchor>
    <xdr:from>
      <xdr:col>3</xdr:col>
      <xdr:colOff>470630</xdr:colOff>
      <xdr:row>1</xdr:row>
      <xdr:rowOff>15364</xdr:rowOff>
    </xdr:from>
    <xdr:to>
      <xdr:col>6</xdr:col>
      <xdr:colOff>484973</xdr:colOff>
      <xdr:row>10</xdr:row>
      <xdr:rowOff>160676</xdr:rowOff>
    </xdr:to>
    <xdr:sp macro="" textlink="">
      <xdr:nvSpPr>
        <xdr:cNvPr id="18" name="Hexágono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 rot="5400000">
          <a:off x="2238708" y="276111"/>
          <a:ext cx="1964587" cy="1843143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FFF7B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3200" b="1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</a:rPr>
            <a:t>1</a:t>
          </a:r>
        </a:p>
      </xdr:txBody>
    </xdr:sp>
    <xdr:clientData/>
  </xdr:twoCellAnchor>
  <xdr:twoCellAnchor>
    <xdr:from>
      <xdr:col>6</xdr:col>
      <xdr:colOff>536803</xdr:colOff>
      <xdr:row>1</xdr:row>
      <xdr:rowOff>23145</xdr:rowOff>
    </xdr:from>
    <xdr:to>
      <xdr:col>9</xdr:col>
      <xdr:colOff>551147</xdr:colOff>
      <xdr:row>10</xdr:row>
      <xdr:rowOff>168457</xdr:rowOff>
    </xdr:to>
    <xdr:sp macro="" textlink="">
      <xdr:nvSpPr>
        <xdr:cNvPr id="19" name="Hexágono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 rot="5400000">
          <a:off x="4133681" y="283892"/>
          <a:ext cx="1964587" cy="1843144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9BE1EF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2</a:t>
          </a:r>
        </a:p>
      </xdr:txBody>
    </xdr:sp>
    <xdr:clientData/>
  </xdr:twoCellAnchor>
  <xdr:twoCellAnchor>
    <xdr:from>
      <xdr:col>9</xdr:col>
      <xdr:colOff>604764</xdr:colOff>
      <xdr:row>1</xdr:row>
      <xdr:rowOff>23819</xdr:rowOff>
    </xdr:from>
    <xdr:to>
      <xdr:col>13</xdr:col>
      <xdr:colOff>11889</xdr:colOff>
      <xdr:row>10</xdr:row>
      <xdr:rowOff>169131</xdr:rowOff>
    </xdr:to>
    <xdr:sp macro="" textlink="">
      <xdr:nvSpPr>
        <xdr:cNvPr id="20" name="Hexágono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 rot="5400000">
          <a:off x="6031633" y="283375"/>
          <a:ext cx="1964587" cy="1845525"/>
        </a:xfrm>
        <a:prstGeom prst="hexagon">
          <a:avLst/>
        </a:prstGeom>
        <a:blipFill>
          <a:blip xmlns:r="http://schemas.openxmlformats.org/officeDocument/2006/relationships" r:embed="rId1">
            <a:duotone>
              <a:prstClr val="black"/>
              <a:srgbClr val="FFFF7B">
                <a:tint val="45000"/>
                <a:satMod val="400000"/>
              </a:srgbClr>
            </a:duotone>
          </a:blip>
          <a:stretch>
            <a:fillRect/>
          </a:stretch>
        </a:blipFill>
        <a:ln w="28575">
          <a:solidFill>
            <a:schemeClr val="tx1"/>
          </a:solidFill>
        </a:ln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270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ctr" defTabSz="914400" rtl="0" eaLnBrk="1" latinLnBrk="0" hangingPunct="1"/>
          <a:r>
            <a:rPr lang="pt-BR" sz="3200" b="1" kern="1200">
              <a:ln>
                <a:solidFill>
                  <a:schemeClr val="bg1"/>
                </a:solidFill>
              </a:ln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3</a:t>
          </a:r>
        </a:p>
      </xdr:txBody>
    </xdr:sp>
    <xdr:clientData/>
  </xdr:twoCellAnchor>
  <xdr:twoCellAnchor>
    <xdr:from>
      <xdr:col>19</xdr:col>
      <xdr:colOff>486930</xdr:colOff>
      <xdr:row>36</xdr:row>
      <xdr:rowOff>128053</xdr:rowOff>
    </xdr:from>
    <xdr:to>
      <xdr:col>21</xdr:col>
      <xdr:colOff>280492</xdr:colOff>
      <xdr:row>39</xdr:row>
      <xdr:rowOff>60553</xdr:rowOff>
    </xdr:to>
    <xdr:sp macro="" textlink="">
      <xdr:nvSpPr>
        <xdr:cNvPr id="23" name="Retângulo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/>
      </xdr:nvSpPr>
      <xdr:spPr>
        <a:xfrm>
          <a:off x="12024086" y="7236084"/>
          <a:ext cx="1008000" cy="504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3</a:t>
          </a:r>
        </a:p>
      </xdr:txBody>
    </xdr:sp>
    <xdr:clientData/>
  </xdr:twoCellAnchor>
  <xdr:twoCellAnchor>
    <xdr:from>
      <xdr:col>20</xdr:col>
      <xdr:colOff>97167</xdr:colOff>
      <xdr:row>19</xdr:row>
      <xdr:rowOff>1353</xdr:rowOff>
    </xdr:from>
    <xdr:to>
      <xdr:col>21</xdr:col>
      <xdr:colOff>497948</xdr:colOff>
      <xdr:row>21</xdr:row>
      <xdr:rowOff>112447</xdr:rowOff>
    </xdr:to>
    <xdr:sp macro="" textlink="">
      <xdr:nvSpPr>
        <xdr:cNvPr id="24" name="Retângulo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/>
      </xdr:nvSpPr>
      <xdr:spPr>
        <a:xfrm>
          <a:off x="12241542" y="3858978"/>
          <a:ext cx="1008000" cy="504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20</xdr:col>
      <xdr:colOff>240265</xdr:colOff>
      <xdr:row>26</xdr:row>
      <xdr:rowOff>121210</xdr:rowOff>
    </xdr:from>
    <xdr:to>
      <xdr:col>22</xdr:col>
      <xdr:colOff>33827</xdr:colOff>
      <xdr:row>29</xdr:row>
      <xdr:rowOff>53710</xdr:rowOff>
    </xdr:to>
    <xdr:sp macro="" textlink="">
      <xdr:nvSpPr>
        <xdr:cNvPr id="25" name="Retângulo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/>
      </xdr:nvSpPr>
      <xdr:spPr>
        <a:xfrm>
          <a:off x="12384640" y="5324241"/>
          <a:ext cx="1008000" cy="50400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1  </a:t>
          </a:r>
        </a:p>
      </xdr:txBody>
    </xdr:sp>
    <xdr:clientData/>
  </xdr:twoCellAnchor>
  <xdr:twoCellAnchor>
    <xdr:from>
      <xdr:col>19</xdr:col>
      <xdr:colOff>574890</xdr:colOff>
      <xdr:row>14</xdr:row>
      <xdr:rowOff>45263</xdr:rowOff>
    </xdr:from>
    <xdr:to>
      <xdr:col>21</xdr:col>
      <xdr:colOff>368452</xdr:colOff>
      <xdr:row>16</xdr:row>
      <xdr:rowOff>144450</xdr:rowOff>
    </xdr:to>
    <xdr:sp macro="" textlink="">
      <xdr:nvSpPr>
        <xdr:cNvPr id="27" name="Retângulo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/>
      </xdr:nvSpPr>
      <xdr:spPr>
        <a:xfrm>
          <a:off x="12112046" y="2914669"/>
          <a:ext cx="1008000" cy="504000"/>
        </a:xfrm>
        <a:prstGeom prst="rect">
          <a:avLst/>
        </a:prstGeom>
        <a:solidFill>
          <a:srgbClr val="FFC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6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20</xdr:col>
      <xdr:colOff>94411</xdr:colOff>
      <xdr:row>9</xdr:row>
      <xdr:rowOff>161792</xdr:rowOff>
    </xdr:from>
    <xdr:to>
      <xdr:col>21</xdr:col>
      <xdr:colOff>495192</xdr:colOff>
      <xdr:row>12</xdr:row>
      <xdr:rowOff>46667</xdr:rowOff>
    </xdr:to>
    <xdr:sp macro="" textlink="">
      <xdr:nvSpPr>
        <xdr:cNvPr id="28" name="Retângulo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12238786" y="1995355"/>
          <a:ext cx="1008000" cy="504000"/>
        </a:xfrm>
        <a:prstGeom prst="rect">
          <a:avLst/>
        </a:prstGeom>
        <a:solidFill>
          <a:srgbClr val="FFC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1</a:t>
          </a:r>
        </a:p>
      </xdr:txBody>
    </xdr:sp>
    <xdr:clientData/>
  </xdr:twoCellAnchor>
  <xdr:twoCellAnchor>
    <xdr:from>
      <xdr:col>16</xdr:col>
      <xdr:colOff>606410</xdr:colOff>
      <xdr:row>36</xdr:row>
      <xdr:rowOff>121438</xdr:rowOff>
    </xdr:from>
    <xdr:to>
      <xdr:col>18</xdr:col>
      <xdr:colOff>399972</xdr:colOff>
      <xdr:row>39</xdr:row>
      <xdr:rowOff>77750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10321910" y="7229469"/>
          <a:ext cx="1008000" cy="527812"/>
        </a:xfrm>
        <a:prstGeom prst="rect">
          <a:avLst/>
        </a:prstGeom>
        <a:solidFill>
          <a:srgbClr val="FF99CC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11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23</xdr:col>
      <xdr:colOff>605123</xdr:colOff>
      <xdr:row>34</xdr:row>
      <xdr:rowOff>101543</xdr:rowOff>
    </xdr:from>
    <xdr:to>
      <xdr:col>25</xdr:col>
      <xdr:colOff>398685</xdr:colOff>
      <xdr:row>37</xdr:row>
      <xdr:rowOff>69761</xdr:rowOff>
    </xdr:to>
    <xdr:sp macro="" textlink="">
      <xdr:nvSpPr>
        <xdr:cNvPr id="30" name="Retângulo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14571154" y="6828574"/>
          <a:ext cx="1008000" cy="539718"/>
        </a:xfrm>
        <a:prstGeom prst="rect">
          <a:avLst/>
        </a:prstGeom>
        <a:solidFill>
          <a:srgbClr val="99FF33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17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3</a:t>
          </a:r>
        </a:p>
      </xdr:txBody>
    </xdr:sp>
    <xdr:clientData/>
  </xdr:twoCellAnchor>
  <xdr:twoCellAnchor>
    <xdr:from>
      <xdr:col>22</xdr:col>
      <xdr:colOff>107156</xdr:colOff>
      <xdr:row>4</xdr:row>
      <xdr:rowOff>87674</xdr:rowOff>
    </xdr:from>
    <xdr:to>
      <xdr:col>23</xdr:col>
      <xdr:colOff>507938</xdr:colOff>
      <xdr:row>7</xdr:row>
      <xdr:rowOff>92456</xdr:rowOff>
    </xdr:to>
    <xdr:sp macro="" textlink="">
      <xdr:nvSpPr>
        <xdr:cNvPr id="38" name="Retângulo de cantos arredondados 49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/>
      </xdr:nvSpPr>
      <xdr:spPr>
        <a:xfrm>
          <a:off x="13518356" y="887774"/>
          <a:ext cx="1010382" cy="623907"/>
        </a:xfrm>
        <a:prstGeom prst="roundRect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pt-BR" sz="1400" b="1">
              <a:solidFill>
                <a:schemeClr val="bg1"/>
              </a:solidFill>
            </a:rPr>
            <a:t>MOEDAS: </a:t>
          </a:r>
        </a:p>
        <a:p>
          <a:pPr algn="r"/>
          <a:r>
            <a:rPr lang="pt-BR" sz="1400" b="1">
              <a:solidFill>
                <a:schemeClr val="bg1"/>
              </a:solidFill>
            </a:rPr>
            <a:t>PONTOS: </a:t>
          </a:r>
        </a:p>
      </xdr:txBody>
    </xdr:sp>
    <xdr:clientData/>
  </xdr:twoCellAnchor>
  <xdr:twoCellAnchor>
    <xdr:from>
      <xdr:col>22</xdr:col>
      <xdr:colOff>132503</xdr:colOff>
      <xdr:row>8</xdr:row>
      <xdr:rowOff>81129</xdr:rowOff>
    </xdr:from>
    <xdr:to>
      <xdr:col>23</xdr:col>
      <xdr:colOff>533285</xdr:colOff>
      <xdr:row>11</xdr:row>
      <xdr:rowOff>121629</xdr:rowOff>
    </xdr:to>
    <xdr:sp macro="" textlink="">
      <xdr:nvSpPr>
        <xdr:cNvPr id="39" name="Retângulo de cantos arredondados 50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/>
      </xdr:nvSpPr>
      <xdr:spPr>
        <a:xfrm>
          <a:off x="13543703" y="1690854"/>
          <a:ext cx="1010382" cy="659625"/>
        </a:xfrm>
        <a:prstGeom prst="roundRect">
          <a:avLst/>
        </a:prstGeom>
        <a:solidFill>
          <a:schemeClr val="tx2">
            <a:lumMod val="75000"/>
          </a:schemeClr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pt-BR" sz="1400" b="1">
              <a:solidFill>
                <a:schemeClr val="bg1"/>
              </a:solidFill>
            </a:rPr>
            <a:t>MOEDAS: </a:t>
          </a:r>
        </a:p>
        <a:p>
          <a:pPr algn="r"/>
          <a:r>
            <a:rPr lang="pt-BR" sz="1400" b="1">
              <a:solidFill>
                <a:schemeClr val="bg1"/>
              </a:solidFill>
            </a:rPr>
            <a:t> PONTOS: </a:t>
          </a:r>
        </a:p>
      </xdr:txBody>
    </xdr:sp>
    <xdr:clientData/>
  </xdr:twoCellAnchor>
  <xdr:twoCellAnchor>
    <xdr:from>
      <xdr:col>22</xdr:col>
      <xdr:colOff>141965</xdr:colOff>
      <xdr:row>12</xdr:row>
      <xdr:rowOff>67264</xdr:rowOff>
    </xdr:from>
    <xdr:to>
      <xdr:col>23</xdr:col>
      <xdr:colOff>542747</xdr:colOff>
      <xdr:row>15</xdr:row>
      <xdr:rowOff>107764</xdr:rowOff>
    </xdr:to>
    <xdr:sp macro="" textlink="">
      <xdr:nvSpPr>
        <xdr:cNvPr id="40" name="Retângulo de cantos arredondados 51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/>
      </xdr:nvSpPr>
      <xdr:spPr>
        <a:xfrm>
          <a:off x="13553165" y="2486614"/>
          <a:ext cx="1010382" cy="659625"/>
        </a:xfrm>
        <a:prstGeom prst="roundRect">
          <a:avLst/>
        </a:prstGeom>
        <a:solidFill>
          <a:schemeClr val="tx1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r>
            <a:rPr lang="pt-BR" sz="1400" b="1">
              <a:solidFill>
                <a:schemeClr val="bg1"/>
              </a:solidFill>
            </a:rPr>
            <a:t>MOEDAS:</a:t>
          </a:r>
        </a:p>
        <a:p>
          <a:pPr algn="r"/>
          <a:r>
            <a:rPr lang="pt-BR" sz="1400" b="1">
              <a:solidFill>
                <a:schemeClr val="bg1"/>
              </a:solidFill>
            </a:rPr>
            <a:t>PONTOS: </a:t>
          </a:r>
        </a:p>
      </xdr:txBody>
    </xdr:sp>
    <xdr:clientData/>
  </xdr:twoCellAnchor>
  <xdr:twoCellAnchor>
    <xdr:from>
      <xdr:col>17</xdr:col>
      <xdr:colOff>596966</xdr:colOff>
      <xdr:row>9</xdr:row>
      <xdr:rowOff>16599</xdr:rowOff>
    </xdr:from>
    <xdr:to>
      <xdr:col>19</xdr:col>
      <xdr:colOff>390529</xdr:colOff>
      <xdr:row>11</xdr:row>
      <xdr:rowOff>127692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0919685" y="1850162"/>
          <a:ext cx="1008000" cy="539718"/>
        </a:xfrm>
        <a:prstGeom prst="rect">
          <a:avLst/>
        </a:prstGeom>
        <a:solidFill>
          <a:srgbClr val="FF99CC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3</a:t>
          </a:r>
        </a:p>
      </xdr:txBody>
    </xdr:sp>
    <xdr:clientData/>
  </xdr:twoCellAnchor>
  <xdr:twoCellAnchor>
    <xdr:from>
      <xdr:col>17</xdr:col>
      <xdr:colOff>484744</xdr:colOff>
      <xdr:row>1</xdr:row>
      <xdr:rowOff>31642</xdr:rowOff>
    </xdr:from>
    <xdr:to>
      <xdr:col>19</xdr:col>
      <xdr:colOff>278307</xdr:colOff>
      <xdr:row>3</xdr:row>
      <xdr:rowOff>142735</xdr:rowOff>
    </xdr:to>
    <xdr:sp macro="" textlink="">
      <xdr:nvSpPr>
        <xdr:cNvPr id="42" name="Retângulo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10807463" y="234048"/>
          <a:ext cx="1008000" cy="515906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4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1</a:t>
          </a:r>
        </a:p>
      </xdr:txBody>
    </xdr:sp>
    <xdr:clientData/>
  </xdr:twoCellAnchor>
  <xdr:twoCellAnchor>
    <xdr:from>
      <xdr:col>23</xdr:col>
      <xdr:colOff>465637</xdr:colOff>
      <xdr:row>17</xdr:row>
      <xdr:rowOff>149734</xdr:rowOff>
    </xdr:from>
    <xdr:to>
      <xdr:col>25</xdr:col>
      <xdr:colOff>259199</xdr:colOff>
      <xdr:row>20</xdr:row>
      <xdr:rowOff>82234</xdr:rowOff>
    </xdr:to>
    <xdr:sp macro="" textlink="">
      <xdr:nvSpPr>
        <xdr:cNvPr id="43" name="Retângulo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14431668" y="3614453"/>
          <a:ext cx="1008000" cy="515906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2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21</xdr:col>
      <xdr:colOff>133310</xdr:colOff>
      <xdr:row>4</xdr:row>
      <xdr:rowOff>122061</xdr:rowOff>
    </xdr:from>
    <xdr:to>
      <xdr:col>22</xdr:col>
      <xdr:colOff>534091</xdr:colOff>
      <xdr:row>7</xdr:row>
      <xdr:rowOff>6936</xdr:rowOff>
    </xdr:to>
    <xdr:sp macro="" textlink="">
      <xdr:nvSpPr>
        <xdr:cNvPr id="44" name="Retângulo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12884904" y="931686"/>
          <a:ext cx="1008000" cy="515906"/>
        </a:xfrm>
        <a:prstGeom prst="rect">
          <a:avLst/>
        </a:prstGeom>
        <a:solidFill>
          <a:srgbClr val="FFC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22</xdr:col>
      <xdr:colOff>403856</xdr:colOff>
      <xdr:row>39</xdr:row>
      <xdr:rowOff>52510</xdr:rowOff>
    </xdr:from>
    <xdr:to>
      <xdr:col>24</xdr:col>
      <xdr:colOff>197419</xdr:colOff>
      <xdr:row>41</xdr:row>
      <xdr:rowOff>175510</xdr:rowOff>
    </xdr:to>
    <xdr:sp macro="" textlink="">
      <xdr:nvSpPr>
        <xdr:cNvPr id="45" name="Retângulo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13762669" y="7732041"/>
          <a:ext cx="1008000" cy="504000"/>
        </a:xfrm>
        <a:prstGeom prst="rect">
          <a:avLst/>
        </a:prstGeom>
        <a:solidFill>
          <a:srgbClr val="FFC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8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20</xdr:col>
      <xdr:colOff>46292</xdr:colOff>
      <xdr:row>3</xdr:row>
      <xdr:rowOff>198486</xdr:rowOff>
    </xdr:from>
    <xdr:to>
      <xdr:col>21</xdr:col>
      <xdr:colOff>447073</xdr:colOff>
      <xdr:row>6</xdr:row>
      <xdr:rowOff>119079</xdr:rowOff>
    </xdr:to>
    <xdr:sp macro="" textlink="">
      <xdr:nvSpPr>
        <xdr:cNvPr id="46" name="Retângulo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/>
      </xdr:nvSpPr>
      <xdr:spPr>
        <a:xfrm>
          <a:off x="12190667" y="805705"/>
          <a:ext cx="1008000" cy="539718"/>
        </a:xfrm>
        <a:prstGeom prst="rect">
          <a:avLst/>
        </a:prstGeom>
        <a:solidFill>
          <a:srgbClr val="FFC000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1</a:t>
          </a:r>
        </a:p>
      </xdr:txBody>
    </xdr:sp>
    <xdr:clientData/>
  </xdr:twoCellAnchor>
  <xdr:twoCellAnchor>
    <xdr:from>
      <xdr:col>18</xdr:col>
      <xdr:colOff>561247</xdr:colOff>
      <xdr:row>13</xdr:row>
      <xdr:rowOff>211950</xdr:rowOff>
    </xdr:from>
    <xdr:to>
      <xdr:col>20</xdr:col>
      <xdr:colOff>354810</xdr:colOff>
      <xdr:row>16</xdr:row>
      <xdr:rowOff>96825</xdr:rowOff>
    </xdr:to>
    <xdr:sp macro="" textlink="">
      <xdr:nvSpPr>
        <xdr:cNvPr id="47" name="Retângulo 46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/>
      </xdr:nvSpPr>
      <xdr:spPr>
        <a:xfrm>
          <a:off x="11491185" y="2867044"/>
          <a:ext cx="1008000" cy="504000"/>
        </a:xfrm>
        <a:prstGeom prst="rect">
          <a:avLst/>
        </a:prstGeom>
        <a:solidFill>
          <a:srgbClr val="FF99CC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10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21</xdr:col>
      <xdr:colOff>152731</xdr:colOff>
      <xdr:row>13</xdr:row>
      <xdr:rowOff>121819</xdr:rowOff>
    </xdr:from>
    <xdr:to>
      <xdr:col>22</xdr:col>
      <xdr:colOff>553512</xdr:colOff>
      <xdr:row>16</xdr:row>
      <xdr:rowOff>18600</xdr:rowOff>
    </xdr:to>
    <xdr:sp macro="" textlink="">
      <xdr:nvSpPr>
        <xdr:cNvPr id="48" name="Retângulo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/>
      </xdr:nvSpPr>
      <xdr:spPr>
        <a:xfrm>
          <a:off x="12904325" y="2776913"/>
          <a:ext cx="1008000" cy="515906"/>
        </a:xfrm>
        <a:prstGeom prst="rect">
          <a:avLst/>
        </a:prstGeom>
        <a:solidFill>
          <a:srgbClr val="FF99CC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10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2</a:t>
          </a:r>
        </a:p>
      </xdr:txBody>
    </xdr:sp>
    <xdr:clientData/>
  </xdr:twoCellAnchor>
  <xdr:twoCellAnchor>
    <xdr:from>
      <xdr:col>20</xdr:col>
      <xdr:colOff>223170</xdr:colOff>
      <xdr:row>12</xdr:row>
      <xdr:rowOff>91332</xdr:rowOff>
    </xdr:from>
    <xdr:to>
      <xdr:col>22</xdr:col>
      <xdr:colOff>16732</xdr:colOff>
      <xdr:row>14</xdr:row>
      <xdr:rowOff>202425</xdr:rowOff>
    </xdr:to>
    <xdr:sp macro="" textlink="">
      <xdr:nvSpPr>
        <xdr:cNvPr id="49" name="Retângul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SpPr/>
      </xdr:nvSpPr>
      <xdr:spPr>
        <a:xfrm>
          <a:off x="12367545" y="2544020"/>
          <a:ext cx="1008000" cy="527811"/>
        </a:xfrm>
        <a:prstGeom prst="rect">
          <a:avLst/>
        </a:prstGeom>
        <a:solidFill>
          <a:srgbClr val="FF99CC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3</a:t>
          </a:r>
        </a:p>
      </xdr:txBody>
    </xdr:sp>
    <xdr:clientData/>
  </xdr:twoCellAnchor>
  <xdr:twoCellAnchor>
    <xdr:from>
      <xdr:col>16</xdr:col>
      <xdr:colOff>424667</xdr:colOff>
      <xdr:row>34</xdr:row>
      <xdr:rowOff>12067</xdr:rowOff>
    </xdr:from>
    <xdr:to>
      <xdr:col>18</xdr:col>
      <xdr:colOff>218229</xdr:colOff>
      <xdr:row>36</xdr:row>
      <xdr:rowOff>146973</xdr:rowOff>
    </xdr:to>
    <xdr:sp macro="" textlink="">
      <xdr:nvSpPr>
        <xdr:cNvPr id="50" name="Retângul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/>
      </xdr:nvSpPr>
      <xdr:spPr>
        <a:xfrm>
          <a:off x="10140167" y="6739098"/>
          <a:ext cx="1008000" cy="515906"/>
        </a:xfrm>
        <a:prstGeom prst="rect">
          <a:avLst/>
        </a:prstGeom>
        <a:solidFill>
          <a:srgbClr val="99FF33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15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1</a:t>
          </a:r>
        </a:p>
      </xdr:txBody>
    </xdr:sp>
    <xdr:clientData/>
  </xdr:twoCellAnchor>
  <xdr:twoCellAnchor>
    <xdr:from>
      <xdr:col>19</xdr:col>
      <xdr:colOff>236405</xdr:colOff>
      <xdr:row>39</xdr:row>
      <xdr:rowOff>18928</xdr:rowOff>
    </xdr:from>
    <xdr:to>
      <xdr:col>21</xdr:col>
      <xdr:colOff>29967</xdr:colOff>
      <xdr:row>41</xdr:row>
      <xdr:rowOff>177647</xdr:rowOff>
    </xdr:to>
    <xdr:sp macro="" textlink="">
      <xdr:nvSpPr>
        <xdr:cNvPr id="51" name="Retângul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/>
      </xdr:nvSpPr>
      <xdr:spPr>
        <a:xfrm>
          <a:off x="11773561" y="7698459"/>
          <a:ext cx="1008000" cy="539719"/>
        </a:xfrm>
        <a:prstGeom prst="rect">
          <a:avLst/>
        </a:prstGeom>
        <a:solidFill>
          <a:srgbClr val="99FF33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18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1</a:t>
          </a:r>
        </a:p>
      </xdr:txBody>
    </xdr:sp>
    <xdr:clientData/>
  </xdr:twoCellAnchor>
  <xdr:twoCellAnchor>
    <xdr:from>
      <xdr:col>21</xdr:col>
      <xdr:colOff>43948</xdr:colOff>
      <xdr:row>9</xdr:row>
      <xdr:rowOff>206523</xdr:rowOff>
    </xdr:from>
    <xdr:to>
      <xdr:col>22</xdr:col>
      <xdr:colOff>444729</xdr:colOff>
      <xdr:row>12</xdr:row>
      <xdr:rowOff>127116</xdr:rowOff>
    </xdr:to>
    <xdr:sp macro="" textlink="">
      <xdr:nvSpPr>
        <xdr:cNvPr id="52" name="Retângul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/>
      </xdr:nvSpPr>
      <xdr:spPr>
        <a:xfrm>
          <a:off x="12795542" y="2040086"/>
          <a:ext cx="1008000" cy="539718"/>
        </a:xfrm>
        <a:prstGeom prst="rect">
          <a:avLst/>
        </a:prstGeom>
        <a:solidFill>
          <a:srgbClr val="99FF33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400" b="1">
              <a:solidFill>
                <a:schemeClr val="tx1"/>
              </a:solidFill>
            </a:rPr>
            <a:t>Quant.  16 </a:t>
          </a:r>
        </a:p>
        <a:p>
          <a:pPr algn="ctr"/>
          <a:r>
            <a:rPr lang="pt-BR" sz="1400" b="1">
              <a:solidFill>
                <a:schemeClr val="tx1"/>
              </a:solidFill>
            </a:rPr>
            <a:t>Prazo     1</a:t>
          </a:r>
        </a:p>
      </xdr:txBody>
    </xdr:sp>
    <xdr:clientData/>
  </xdr:twoCellAnchor>
  <xdr:twoCellAnchor editAs="oneCell">
    <xdr:from>
      <xdr:col>16</xdr:col>
      <xdr:colOff>511977</xdr:colOff>
      <xdr:row>4</xdr:row>
      <xdr:rowOff>7930</xdr:rowOff>
    </xdr:from>
    <xdr:to>
      <xdr:col>20</xdr:col>
      <xdr:colOff>95249</xdr:colOff>
      <xdr:row>39</xdr:row>
      <xdr:rowOff>142876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7477" y="817555"/>
          <a:ext cx="2012147" cy="70048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168188</xdr:colOff>
      <xdr:row>35</xdr:row>
      <xdr:rowOff>107158</xdr:rowOff>
    </xdr:from>
    <xdr:to>
      <xdr:col>20</xdr:col>
      <xdr:colOff>98588</xdr:colOff>
      <xdr:row>37</xdr:row>
      <xdr:rowOff>116896</xdr:rowOff>
    </xdr:to>
    <xdr:sp macro="" textlink="">
      <xdr:nvSpPr>
        <xdr:cNvPr id="56" name="Fluxograma: Disco magnético 7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11705344" y="7024689"/>
          <a:ext cx="537619" cy="390738"/>
        </a:xfrm>
        <a:prstGeom prst="flowChartMagneticDisk">
          <a:avLst/>
        </a:prstGeom>
        <a:solidFill>
          <a:schemeClr val="tx1">
            <a:lumMod val="50000"/>
            <a:lumOff val="5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25</xdr:col>
      <xdr:colOff>15552</xdr:colOff>
      <xdr:row>23</xdr:row>
      <xdr:rowOff>40481</xdr:rowOff>
    </xdr:from>
    <xdr:to>
      <xdr:col>25</xdr:col>
      <xdr:colOff>591552</xdr:colOff>
      <xdr:row>26</xdr:row>
      <xdr:rowOff>176794</xdr:rowOff>
    </xdr:to>
    <xdr:sp macro="" textlink="">
      <xdr:nvSpPr>
        <xdr:cNvPr id="59" name="Pentágono 6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/>
      </xdr:nvSpPr>
      <xdr:spPr>
        <a:xfrm rot="16200000">
          <a:off x="15130114" y="4737919"/>
          <a:ext cx="707813" cy="576000"/>
        </a:xfrm>
        <a:prstGeom prst="homePlate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23</xdr:col>
      <xdr:colOff>110737</xdr:colOff>
      <xdr:row>23</xdr:row>
      <xdr:rowOff>142869</xdr:rowOff>
    </xdr:from>
    <xdr:to>
      <xdr:col>24</xdr:col>
      <xdr:colOff>187518</xdr:colOff>
      <xdr:row>26</xdr:row>
      <xdr:rowOff>171182</xdr:rowOff>
    </xdr:to>
    <xdr:sp macro="" textlink="">
      <xdr:nvSpPr>
        <xdr:cNvPr id="62" name="Fluxograma: Conector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/>
      </xdr:nvSpPr>
      <xdr:spPr>
        <a:xfrm flipH="1">
          <a:off x="14076768" y="4774400"/>
          <a:ext cx="684000" cy="599813"/>
        </a:xfrm>
        <a:prstGeom prst="flowChartConnector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25</xdr:col>
      <xdr:colOff>41741</xdr:colOff>
      <xdr:row>28</xdr:row>
      <xdr:rowOff>169113</xdr:rowOff>
    </xdr:from>
    <xdr:to>
      <xdr:col>26</xdr:col>
      <xdr:colOff>10522</xdr:colOff>
      <xdr:row>32</xdr:row>
      <xdr:rowOff>91113</xdr:rowOff>
    </xdr:to>
    <xdr:sp macro="" textlink="">
      <xdr:nvSpPr>
        <xdr:cNvPr id="65" name="Pentágono 70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/>
      </xdr:nvSpPr>
      <xdr:spPr>
        <a:xfrm rot="16200000">
          <a:off x="15168210" y="5807144"/>
          <a:ext cx="684000" cy="576000"/>
        </a:xfrm>
        <a:prstGeom prst="homePlate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23</xdr:col>
      <xdr:colOff>169424</xdr:colOff>
      <xdr:row>29</xdr:row>
      <xdr:rowOff>63413</xdr:rowOff>
    </xdr:from>
    <xdr:to>
      <xdr:col>24</xdr:col>
      <xdr:colOff>246205</xdr:colOff>
      <xdr:row>32</xdr:row>
      <xdr:rowOff>67913</xdr:rowOff>
    </xdr:to>
    <xdr:sp macro="" textlink="">
      <xdr:nvSpPr>
        <xdr:cNvPr id="68" name="Fluxograma: Conector 67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/>
      </xdr:nvSpPr>
      <xdr:spPr>
        <a:xfrm flipH="1">
          <a:off x="14135455" y="5837944"/>
          <a:ext cx="684000" cy="576000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203631</xdr:colOff>
      <xdr:row>35</xdr:row>
      <xdr:rowOff>69236</xdr:rowOff>
    </xdr:from>
    <xdr:to>
      <xdr:col>24</xdr:col>
      <xdr:colOff>280412</xdr:colOff>
      <xdr:row>38</xdr:row>
      <xdr:rowOff>73736</xdr:rowOff>
    </xdr:to>
    <xdr:sp macro="" textlink="">
      <xdr:nvSpPr>
        <xdr:cNvPr id="71" name="Fluxograma: Conector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/>
      </xdr:nvSpPr>
      <xdr:spPr>
        <a:xfrm flipH="1">
          <a:off x="14169662" y="6986767"/>
          <a:ext cx="684000" cy="576000"/>
        </a:xfrm>
        <a:prstGeom prst="flowChartConnector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25</xdr:col>
      <xdr:colOff>72909</xdr:colOff>
      <xdr:row>34</xdr:row>
      <xdr:rowOff>112751</xdr:rowOff>
    </xdr:from>
    <xdr:to>
      <xdr:col>26</xdr:col>
      <xdr:colOff>41690</xdr:colOff>
      <xdr:row>38</xdr:row>
      <xdr:rowOff>34751</xdr:rowOff>
    </xdr:to>
    <xdr:sp macro="" textlink="">
      <xdr:nvSpPr>
        <xdr:cNvPr id="74" name="Pentágono 69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/>
      </xdr:nvSpPr>
      <xdr:spPr>
        <a:xfrm rot="16200000">
          <a:off x="15199378" y="6893782"/>
          <a:ext cx="684000" cy="576000"/>
        </a:xfrm>
        <a:prstGeom prst="homePlate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20</xdr:col>
      <xdr:colOff>386497</xdr:colOff>
      <xdr:row>24</xdr:row>
      <xdr:rowOff>57979</xdr:rowOff>
    </xdr:from>
    <xdr:to>
      <xdr:col>21</xdr:col>
      <xdr:colOff>283278</xdr:colOff>
      <xdr:row>26</xdr:row>
      <xdr:rowOff>157976</xdr:rowOff>
    </xdr:to>
    <xdr:sp macro="" textlink="">
      <xdr:nvSpPr>
        <xdr:cNvPr id="82" name="Estrela de 10 Pontos 76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/>
      </xdr:nvSpPr>
      <xdr:spPr>
        <a:xfrm>
          <a:off x="12530872" y="4880010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428625</xdr:colOff>
      <xdr:row>35</xdr:row>
      <xdr:rowOff>119062</xdr:rowOff>
    </xdr:from>
    <xdr:to>
      <xdr:col>21</xdr:col>
      <xdr:colOff>325406</xdr:colOff>
      <xdr:row>38</xdr:row>
      <xdr:rowOff>16652</xdr:rowOff>
    </xdr:to>
    <xdr:sp macro="" textlink="">
      <xdr:nvSpPr>
        <xdr:cNvPr id="102" name="Estrela de 10 Pontos 78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/>
      </xdr:nvSpPr>
      <xdr:spPr>
        <a:xfrm>
          <a:off x="12573000" y="7036593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22</xdr:col>
      <xdr:colOff>28574</xdr:colOff>
      <xdr:row>24</xdr:row>
      <xdr:rowOff>174899</xdr:rowOff>
    </xdr:from>
    <xdr:to>
      <xdr:col>22</xdr:col>
      <xdr:colOff>352574</xdr:colOff>
      <xdr:row>26</xdr:row>
      <xdr:rowOff>93806</xdr:rowOff>
    </xdr:to>
    <xdr:sp macro="" textlink="">
      <xdr:nvSpPr>
        <xdr:cNvPr id="111" name="Estrela de 5 pontas 71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/>
      </xdr:nvSpPr>
      <xdr:spPr>
        <a:xfrm>
          <a:off x="13387387" y="4996930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72554</xdr:colOff>
      <xdr:row>30</xdr:row>
      <xdr:rowOff>20529</xdr:rowOff>
    </xdr:from>
    <xdr:to>
      <xdr:col>22</xdr:col>
      <xdr:colOff>396554</xdr:colOff>
      <xdr:row>31</xdr:row>
      <xdr:rowOff>118029</xdr:rowOff>
    </xdr:to>
    <xdr:sp macro="" textlink="">
      <xdr:nvSpPr>
        <xdr:cNvPr id="121" name="Estrela de 5 pontas 73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/>
      </xdr:nvSpPr>
      <xdr:spPr>
        <a:xfrm>
          <a:off x="13431367" y="5985560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52387</xdr:colOff>
      <xdr:row>35</xdr:row>
      <xdr:rowOff>184384</xdr:rowOff>
    </xdr:from>
    <xdr:to>
      <xdr:col>22</xdr:col>
      <xdr:colOff>376387</xdr:colOff>
      <xdr:row>37</xdr:row>
      <xdr:rowOff>91384</xdr:rowOff>
    </xdr:to>
    <xdr:sp macro="" textlink="">
      <xdr:nvSpPr>
        <xdr:cNvPr id="130" name="Estrela de 5 pontas 72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/>
      </xdr:nvSpPr>
      <xdr:spPr>
        <a:xfrm>
          <a:off x="13411200" y="7101915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20</xdr:col>
      <xdr:colOff>366161</xdr:colOff>
      <xdr:row>29</xdr:row>
      <xdr:rowOff>115726</xdr:rowOff>
    </xdr:from>
    <xdr:to>
      <xdr:col>21</xdr:col>
      <xdr:colOff>262942</xdr:colOff>
      <xdr:row>32</xdr:row>
      <xdr:rowOff>12226</xdr:rowOff>
    </xdr:to>
    <xdr:sp macro="" textlink="">
      <xdr:nvSpPr>
        <xdr:cNvPr id="141" name="Estrela de 10 Pontos 77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/>
      </xdr:nvSpPr>
      <xdr:spPr>
        <a:xfrm>
          <a:off x="12510536" y="5890257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71438</xdr:colOff>
      <xdr:row>21</xdr:row>
      <xdr:rowOff>83344</xdr:rowOff>
    </xdr:from>
    <xdr:to>
      <xdr:col>24</xdr:col>
      <xdr:colOff>345282</xdr:colOff>
      <xdr:row>22</xdr:row>
      <xdr:rowOff>107156</xdr:rowOff>
    </xdr:to>
    <xdr:sp macro="" textlink="">
      <xdr:nvSpPr>
        <xdr:cNvPr id="142" name="CaixaDeTexto 141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/>
      </xdr:nvSpPr>
      <xdr:spPr>
        <a:xfrm>
          <a:off x="14037469" y="4333875"/>
          <a:ext cx="881063" cy="214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/>
            <a:t>FÁBRICA:</a:t>
          </a:r>
        </a:p>
      </xdr:txBody>
    </xdr:sp>
    <xdr:clientData/>
  </xdr:twoCellAnchor>
  <xdr:twoCellAnchor>
    <xdr:from>
      <xdr:col>24</xdr:col>
      <xdr:colOff>369095</xdr:colOff>
      <xdr:row>21</xdr:row>
      <xdr:rowOff>71438</xdr:rowOff>
    </xdr:from>
    <xdr:to>
      <xdr:col>26</xdr:col>
      <xdr:colOff>140495</xdr:colOff>
      <xdr:row>22</xdr:row>
      <xdr:rowOff>104775</xdr:rowOff>
    </xdr:to>
    <xdr:sp macro="" textlink="">
      <xdr:nvSpPr>
        <xdr:cNvPr id="143" name="CaixaDeTexto 142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/>
      </xdr:nvSpPr>
      <xdr:spPr>
        <a:xfrm>
          <a:off x="14942345" y="4321969"/>
          <a:ext cx="985838" cy="223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/>
            <a:t>CAMINHÃO:</a:t>
          </a:r>
        </a:p>
      </xdr:txBody>
    </xdr:sp>
    <xdr:clientData/>
  </xdr:twoCellAnchor>
  <xdr:twoCellAnchor>
    <xdr:from>
      <xdr:col>20</xdr:col>
      <xdr:colOff>557212</xdr:colOff>
      <xdr:row>21</xdr:row>
      <xdr:rowOff>21430</xdr:rowOff>
    </xdr:from>
    <xdr:to>
      <xdr:col>22</xdr:col>
      <xdr:colOff>488156</xdr:colOff>
      <xdr:row>23</xdr:row>
      <xdr:rowOff>119062</xdr:rowOff>
    </xdr:to>
    <xdr:sp macro="" textlink="">
      <xdr:nvSpPr>
        <xdr:cNvPr id="144" name="CaixaDeTexto 143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/>
      </xdr:nvSpPr>
      <xdr:spPr>
        <a:xfrm>
          <a:off x="12701587" y="4271961"/>
          <a:ext cx="1145382" cy="4786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200" b="1"/>
            <a:t>MARCADORES</a:t>
          </a:r>
          <a:r>
            <a:rPr lang="pt-BR" sz="1200" b="1" baseline="0"/>
            <a:t> DE DEMANDA</a:t>
          </a:r>
          <a:r>
            <a:rPr lang="pt-BR" sz="1200" b="1"/>
            <a:t>:</a:t>
          </a:r>
        </a:p>
      </xdr:txBody>
    </xdr:sp>
    <xdr:clientData/>
  </xdr:twoCellAnchor>
  <xdr:twoCellAnchor>
    <xdr:from>
      <xdr:col>25</xdr:col>
      <xdr:colOff>13171</xdr:colOff>
      <xdr:row>23</xdr:row>
      <xdr:rowOff>26193</xdr:rowOff>
    </xdr:from>
    <xdr:to>
      <xdr:col>25</xdr:col>
      <xdr:colOff>589171</xdr:colOff>
      <xdr:row>26</xdr:row>
      <xdr:rowOff>162506</xdr:rowOff>
    </xdr:to>
    <xdr:sp macro="" textlink="">
      <xdr:nvSpPr>
        <xdr:cNvPr id="156" name="Pentágono 68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/>
      </xdr:nvSpPr>
      <xdr:spPr>
        <a:xfrm rot="16200000">
          <a:off x="15127733" y="4723631"/>
          <a:ext cx="707813" cy="576000"/>
        </a:xfrm>
        <a:prstGeom prst="homePlate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25</xdr:col>
      <xdr:colOff>34603</xdr:colOff>
      <xdr:row>23</xdr:row>
      <xdr:rowOff>35719</xdr:rowOff>
    </xdr:from>
    <xdr:to>
      <xdr:col>26</xdr:col>
      <xdr:colOff>3384</xdr:colOff>
      <xdr:row>26</xdr:row>
      <xdr:rowOff>172032</xdr:rowOff>
    </xdr:to>
    <xdr:sp macro="" textlink="">
      <xdr:nvSpPr>
        <xdr:cNvPr id="157" name="Pentágono 68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/>
      </xdr:nvSpPr>
      <xdr:spPr>
        <a:xfrm rot="16200000">
          <a:off x="15149165" y="4733157"/>
          <a:ext cx="707813" cy="576000"/>
        </a:xfrm>
        <a:prstGeom prst="homePlate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25</xdr:col>
      <xdr:colOff>32222</xdr:colOff>
      <xdr:row>23</xdr:row>
      <xdr:rowOff>21431</xdr:rowOff>
    </xdr:from>
    <xdr:to>
      <xdr:col>26</xdr:col>
      <xdr:colOff>1003</xdr:colOff>
      <xdr:row>26</xdr:row>
      <xdr:rowOff>157744</xdr:rowOff>
    </xdr:to>
    <xdr:sp macro="" textlink="">
      <xdr:nvSpPr>
        <xdr:cNvPr id="158" name="Pentágono 68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/>
      </xdr:nvSpPr>
      <xdr:spPr>
        <a:xfrm rot="16200000">
          <a:off x="15146784" y="4718869"/>
          <a:ext cx="707813" cy="576000"/>
        </a:xfrm>
        <a:prstGeom prst="homePlate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23</xdr:col>
      <xdr:colOff>120262</xdr:colOff>
      <xdr:row>23</xdr:row>
      <xdr:rowOff>176207</xdr:rowOff>
    </xdr:from>
    <xdr:to>
      <xdr:col>24</xdr:col>
      <xdr:colOff>197043</xdr:colOff>
      <xdr:row>27</xdr:row>
      <xdr:rowOff>14020</xdr:rowOff>
    </xdr:to>
    <xdr:sp macro="" textlink="">
      <xdr:nvSpPr>
        <xdr:cNvPr id="159" name="Fluxograma: Conector 158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/>
      </xdr:nvSpPr>
      <xdr:spPr>
        <a:xfrm flipH="1">
          <a:off x="14086293" y="4807738"/>
          <a:ext cx="684000" cy="599813"/>
        </a:xfrm>
        <a:prstGeom prst="flowChartConnector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141694</xdr:colOff>
      <xdr:row>23</xdr:row>
      <xdr:rowOff>185732</xdr:rowOff>
    </xdr:from>
    <xdr:to>
      <xdr:col>24</xdr:col>
      <xdr:colOff>218475</xdr:colOff>
      <xdr:row>27</xdr:row>
      <xdr:rowOff>23545</xdr:rowOff>
    </xdr:to>
    <xdr:sp macro="" textlink="">
      <xdr:nvSpPr>
        <xdr:cNvPr id="160" name="Fluxograma: Conector 159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/>
      </xdr:nvSpPr>
      <xdr:spPr>
        <a:xfrm flipH="1">
          <a:off x="14107725" y="4817263"/>
          <a:ext cx="684000" cy="599813"/>
        </a:xfrm>
        <a:prstGeom prst="flowChartConnector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151218</xdr:colOff>
      <xdr:row>23</xdr:row>
      <xdr:rowOff>159538</xdr:rowOff>
    </xdr:from>
    <xdr:to>
      <xdr:col>24</xdr:col>
      <xdr:colOff>227999</xdr:colOff>
      <xdr:row>26</xdr:row>
      <xdr:rowOff>187851</xdr:rowOff>
    </xdr:to>
    <xdr:sp macro="" textlink="">
      <xdr:nvSpPr>
        <xdr:cNvPr id="161" name="Fluxograma: Conector 160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/>
      </xdr:nvSpPr>
      <xdr:spPr>
        <a:xfrm flipH="1">
          <a:off x="14117249" y="4791069"/>
          <a:ext cx="684000" cy="599813"/>
        </a:xfrm>
        <a:prstGeom prst="flowChartConnector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22</xdr:col>
      <xdr:colOff>2380</xdr:colOff>
      <xdr:row>25</xdr:row>
      <xdr:rowOff>5830</xdr:rowOff>
    </xdr:from>
    <xdr:to>
      <xdr:col>22</xdr:col>
      <xdr:colOff>326380</xdr:colOff>
      <xdr:row>26</xdr:row>
      <xdr:rowOff>115237</xdr:rowOff>
    </xdr:to>
    <xdr:sp macro="" textlink="">
      <xdr:nvSpPr>
        <xdr:cNvPr id="162" name="Estrela de 5 pontas 7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/>
      </xdr:nvSpPr>
      <xdr:spPr>
        <a:xfrm>
          <a:off x="13361193" y="5018361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35718</xdr:colOff>
      <xdr:row>25</xdr:row>
      <xdr:rowOff>3449</xdr:rowOff>
    </xdr:from>
    <xdr:to>
      <xdr:col>22</xdr:col>
      <xdr:colOff>359718</xdr:colOff>
      <xdr:row>26</xdr:row>
      <xdr:rowOff>112856</xdr:rowOff>
    </xdr:to>
    <xdr:sp macro="" textlink="">
      <xdr:nvSpPr>
        <xdr:cNvPr id="163" name="Estrela de 5 pontas 71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/>
      </xdr:nvSpPr>
      <xdr:spPr>
        <a:xfrm>
          <a:off x="13394531" y="5015980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45242</xdr:colOff>
      <xdr:row>25</xdr:row>
      <xdr:rowOff>12974</xdr:rowOff>
    </xdr:from>
    <xdr:to>
      <xdr:col>22</xdr:col>
      <xdr:colOff>369242</xdr:colOff>
      <xdr:row>26</xdr:row>
      <xdr:rowOff>122381</xdr:rowOff>
    </xdr:to>
    <xdr:sp macro="" textlink="">
      <xdr:nvSpPr>
        <xdr:cNvPr id="164" name="Estrela de 5 pontas 71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/>
      </xdr:nvSpPr>
      <xdr:spPr>
        <a:xfrm>
          <a:off x="13404055" y="5025505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7143</xdr:colOff>
      <xdr:row>25</xdr:row>
      <xdr:rowOff>22499</xdr:rowOff>
    </xdr:from>
    <xdr:to>
      <xdr:col>22</xdr:col>
      <xdr:colOff>331143</xdr:colOff>
      <xdr:row>26</xdr:row>
      <xdr:rowOff>131906</xdr:rowOff>
    </xdr:to>
    <xdr:sp macro="" textlink="">
      <xdr:nvSpPr>
        <xdr:cNvPr id="165" name="Estrela de 5 pontas 71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/>
      </xdr:nvSpPr>
      <xdr:spPr>
        <a:xfrm>
          <a:off x="13365956" y="5035030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28574</xdr:colOff>
      <xdr:row>25</xdr:row>
      <xdr:rowOff>20118</xdr:rowOff>
    </xdr:from>
    <xdr:to>
      <xdr:col>22</xdr:col>
      <xdr:colOff>352574</xdr:colOff>
      <xdr:row>26</xdr:row>
      <xdr:rowOff>129525</xdr:rowOff>
    </xdr:to>
    <xdr:sp macro="" textlink="">
      <xdr:nvSpPr>
        <xdr:cNvPr id="166" name="Estrela de 5 pontas 71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/>
      </xdr:nvSpPr>
      <xdr:spPr>
        <a:xfrm>
          <a:off x="13387387" y="5032649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61911</xdr:colOff>
      <xdr:row>25</xdr:row>
      <xdr:rowOff>17737</xdr:rowOff>
    </xdr:from>
    <xdr:to>
      <xdr:col>22</xdr:col>
      <xdr:colOff>385911</xdr:colOff>
      <xdr:row>26</xdr:row>
      <xdr:rowOff>127144</xdr:rowOff>
    </xdr:to>
    <xdr:sp macro="" textlink="">
      <xdr:nvSpPr>
        <xdr:cNvPr id="167" name="Estrela de 5 pontas 71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/>
      </xdr:nvSpPr>
      <xdr:spPr>
        <a:xfrm>
          <a:off x="13420724" y="5030268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71436</xdr:colOff>
      <xdr:row>25</xdr:row>
      <xdr:rowOff>27261</xdr:rowOff>
    </xdr:from>
    <xdr:to>
      <xdr:col>22</xdr:col>
      <xdr:colOff>395436</xdr:colOff>
      <xdr:row>26</xdr:row>
      <xdr:rowOff>136668</xdr:rowOff>
    </xdr:to>
    <xdr:sp macro="" textlink="">
      <xdr:nvSpPr>
        <xdr:cNvPr id="168" name="Estrela de 5 pontas 71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/>
      </xdr:nvSpPr>
      <xdr:spPr>
        <a:xfrm>
          <a:off x="13430249" y="5039792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69056</xdr:colOff>
      <xdr:row>25</xdr:row>
      <xdr:rowOff>36786</xdr:rowOff>
    </xdr:from>
    <xdr:to>
      <xdr:col>22</xdr:col>
      <xdr:colOff>393056</xdr:colOff>
      <xdr:row>26</xdr:row>
      <xdr:rowOff>146193</xdr:rowOff>
    </xdr:to>
    <xdr:sp macro="" textlink="">
      <xdr:nvSpPr>
        <xdr:cNvPr id="169" name="Estrela de 5 pontas 7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/>
      </xdr:nvSpPr>
      <xdr:spPr>
        <a:xfrm>
          <a:off x="13427869" y="5049317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30955</xdr:colOff>
      <xdr:row>25</xdr:row>
      <xdr:rowOff>46311</xdr:rowOff>
    </xdr:from>
    <xdr:to>
      <xdr:col>22</xdr:col>
      <xdr:colOff>354955</xdr:colOff>
      <xdr:row>26</xdr:row>
      <xdr:rowOff>155718</xdr:rowOff>
    </xdr:to>
    <xdr:sp macro="" textlink="">
      <xdr:nvSpPr>
        <xdr:cNvPr id="170" name="Estrela de 5 pontas 71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/>
      </xdr:nvSpPr>
      <xdr:spPr>
        <a:xfrm>
          <a:off x="13389768" y="5058842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52387</xdr:colOff>
      <xdr:row>25</xdr:row>
      <xdr:rowOff>43931</xdr:rowOff>
    </xdr:from>
    <xdr:to>
      <xdr:col>22</xdr:col>
      <xdr:colOff>376387</xdr:colOff>
      <xdr:row>26</xdr:row>
      <xdr:rowOff>153338</xdr:rowOff>
    </xdr:to>
    <xdr:sp macro="" textlink="">
      <xdr:nvSpPr>
        <xdr:cNvPr id="171" name="Estrela de 5 pontas 71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/>
      </xdr:nvSpPr>
      <xdr:spPr>
        <a:xfrm>
          <a:off x="13411200" y="5056462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20</xdr:col>
      <xdr:colOff>396023</xdr:colOff>
      <xdr:row>24</xdr:row>
      <xdr:rowOff>67504</xdr:rowOff>
    </xdr:from>
    <xdr:to>
      <xdr:col>21</xdr:col>
      <xdr:colOff>292804</xdr:colOff>
      <xdr:row>26</xdr:row>
      <xdr:rowOff>167501</xdr:rowOff>
    </xdr:to>
    <xdr:sp macro="" textlink="">
      <xdr:nvSpPr>
        <xdr:cNvPr id="172" name="Estrela de 10 Pontos 76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/>
      </xdr:nvSpPr>
      <xdr:spPr>
        <a:xfrm>
          <a:off x="12540398" y="4889535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393640</xdr:colOff>
      <xdr:row>24</xdr:row>
      <xdr:rowOff>65122</xdr:rowOff>
    </xdr:from>
    <xdr:to>
      <xdr:col>21</xdr:col>
      <xdr:colOff>290421</xdr:colOff>
      <xdr:row>26</xdr:row>
      <xdr:rowOff>165119</xdr:rowOff>
    </xdr:to>
    <xdr:sp macro="" textlink="">
      <xdr:nvSpPr>
        <xdr:cNvPr id="173" name="Estrela de 10 Pontos 76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/>
      </xdr:nvSpPr>
      <xdr:spPr>
        <a:xfrm>
          <a:off x="12538015" y="4887153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403165</xdr:colOff>
      <xdr:row>24</xdr:row>
      <xdr:rowOff>62742</xdr:rowOff>
    </xdr:from>
    <xdr:to>
      <xdr:col>21</xdr:col>
      <xdr:colOff>299946</xdr:colOff>
      <xdr:row>26</xdr:row>
      <xdr:rowOff>162739</xdr:rowOff>
    </xdr:to>
    <xdr:sp macro="" textlink="">
      <xdr:nvSpPr>
        <xdr:cNvPr id="174" name="Estrela de 10 Pontos 76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/>
      </xdr:nvSpPr>
      <xdr:spPr>
        <a:xfrm>
          <a:off x="12547540" y="4884773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388878</xdr:colOff>
      <xdr:row>24</xdr:row>
      <xdr:rowOff>60360</xdr:rowOff>
    </xdr:from>
    <xdr:to>
      <xdr:col>21</xdr:col>
      <xdr:colOff>285659</xdr:colOff>
      <xdr:row>26</xdr:row>
      <xdr:rowOff>160357</xdr:rowOff>
    </xdr:to>
    <xdr:sp macro="" textlink="">
      <xdr:nvSpPr>
        <xdr:cNvPr id="175" name="Estrela de 10 Pontos 76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/>
      </xdr:nvSpPr>
      <xdr:spPr>
        <a:xfrm>
          <a:off x="12533253" y="4882391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386497</xdr:colOff>
      <xdr:row>24</xdr:row>
      <xdr:rowOff>46073</xdr:rowOff>
    </xdr:from>
    <xdr:to>
      <xdr:col>21</xdr:col>
      <xdr:colOff>283278</xdr:colOff>
      <xdr:row>26</xdr:row>
      <xdr:rowOff>146070</xdr:rowOff>
    </xdr:to>
    <xdr:sp macro="" textlink="">
      <xdr:nvSpPr>
        <xdr:cNvPr id="176" name="Estrela de 10 Pontos 76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/>
      </xdr:nvSpPr>
      <xdr:spPr>
        <a:xfrm>
          <a:off x="12530872" y="4868104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396022</xdr:colOff>
      <xdr:row>24</xdr:row>
      <xdr:rowOff>55598</xdr:rowOff>
    </xdr:from>
    <xdr:to>
      <xdr:col>21</xdr:col>
      <xdr:colOff>292803</xdr:colOff>
      <xdr:row>26</xdr:row>
      <xdr:rowOff>155595</xdr:rowOff>
    </xdr:to>
    <xdr:sp macro="" textlink="">
      <xdr:nvSpPr>
        <xdr:cNvPr id="177" name="Estrela de 10 Pontos 76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/>
      </xdr:nvSpPr>
      <xdr:spPr>
        <a:xfrm>
          <a:off x="12540397" y="4877629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393640</xdr:colOff>
      <xdr:row>24</xdr:row>
      <xdr:rowOff>41310</xdr:rowOff>
    </xdr:from>
    <xdr:to>
      <xdr:col>21</xdr:col>
      <xdr:colOff>290421</xdr:colOff>
      <xdr:row>26</xdr:row>
      <xdr:rowOff>141307</xdr:rowOff>
    </xdr:to>
    <xdr:sp macro="" textlink="">
      <xdr:nvSpPr>
        <xdr:cNvPr id="178" name="Estrela de 10 Pontos 76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/>
      </xdr:nvSpPr>
      <xdr:spPr>
        <a:xfrm>
          <a:off x="12538015" y="4863341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391259</xdr:colOff>
      <xdr:row>24</xdr:row>
      <xdr:rowOff>27022</xdr:rowOff>
    </xdr:from>
    <xdr:to>
      <xdr:col>21</xdr:col>
      <xdr:colOff>288040</xdr:colOff>
      <xdr:row>26</xdr:row>
      <xdr:rowOff>127019</xdr:rowOff>
    </xdr:to>
    <xdr:sp macro="" textlink="">
      <xdr:nvSpPr>
        <xdr:cNvPr id="179" name="Estrela de 10 Pontos 76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/>
      </xdr:nvSpPr>
      <xdr:spPr>
        <a:xfrm>
          <a:off x="12535634" y="4849053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376972</xdr:colOff>
      <xdr:row>24</xdr:row>
      <xdr:rowOff>12735</xdr:rowOff>
    </xdr:from>
    <xdr:to>
      <xdr:col>21</xdr:col>
      <xdr:colOff>273753</xdr:colOff>
      <xdr:row>26</xdr:row>
      <xdr:rowOff>112732</xdr:rowOff>
    </xdr:to>
    <xdr:sp macro="" textlink="">
      <xdr:nvSpPr>
        <xdr:cNvPr id="180" name="Estrela de 10 Pontos 76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/>
      </xdr:nvSpPr>
      <xdr:spPr>
        <a:xfrm>
          <a:off x="12521347" y="4834766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374591</xdr:colOff>
      <xdr:row>24</xdr:row>
      <xdr:rowOff>10354</xdr:rowOff>
    </xdr:from>
    <xdr:to>
      <xdr:col>21</xdr:col>
      <xdr:colOff>271372</xdr:colOff>
      <xdr:row>26</xdr:row>
      <xdr:rowOff>110351</xdr:rowOff>
    </xdr:to>
    <xdr:sp macro="" textlink="">
      <xdr:nvSpPr>
        <xdr:cNvPr id="181" name="Estrela de 10 Pontos 76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/>
      </xdr:nvSpPr>
      <xdr:spPr>
        <a:xfrm>
          <a:off x="12518966" y="4832385"/>
          <a:ext cx="504000" cy="480997"/>
        </a:xfrm>
        <a:prstGeom prst="star10">
          <a:avLst/>
        </a:prstGeom>
        <a:solidFill>
          <a:srgbClr val="FF0000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63172</xdr:colOff>
      <xdr:row>28</xdr:row>
      <xdr:rowOff>154826</xdr:rowOff>
    </xdr:from>
    <xdr:to>
      <xdr:col>26</xdr:col>
      <xdr:colOff>31953</xdr:colOff>
      <xdr:row>32</xdr:row>
      <xdr:rowOff>76826</xdr:rowOff>
    </xdr:to>
    <xdr:sp macro="" textlink="">
      <xdr:nvSpPr>
        <xdr:cNvPr id="182" name="Pentágono 70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/>
      </xdr:nvSpPr>
      <xdr:spPr>
        <a:xfrm rot="16200000">
          <a:off x="15189641" y="5792857"/>
          <a:ext cx="684000" cy="576000"/>
        </a:xfrm>
        <a:prstGeom prst="homePlate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25</xdr:col>
      <xdr:colOff>96510</xdr:colOff>
      <xdr:row>28</xdr:row>
      <xdr:rowOff>140538</xdr:rowOff>
    </xdr:from>
    <xdr:to>
      <xdr:col>26</xdr:col>
      <xdr:colOff>65291</xdr:colOff>
      <xdr:row>32</xdr:row>
      <xdr:rowOff>62538</xdr:rowOff>
    </xdr:to>
    <xdr:sp macro="" textlink="">
      <xdr:nvSpPr>
        <xdr:cNvPr id="183" name="Pentágono 70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/>
      </xdr:nvSpPr>
      <xdr:spPr>
        <a:xfrm rot="16200000">
          <a:off x="15222979" y="5778569"/>
          <a:ext cx="684000" cy="576000"/>
        </a:xfrm>
        <a:prstGeom prst="homePlate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25</xdr:col>
      <xdr:colOff>117941</xdr:colOff>
      <xdr:row>28</xdr:row>
      <xdr:rowOff>126251</xdr:rowOff>
    </xdr:from>
    <xdr:to>
      <xdr:col>26</xdr:col>
      <xdr:colOff>86722</xdr:colOff>
      <xdr:row>32</xdr:row>
      <xdr:rowOff>48251</xdr:rowOff>
    </xdr:to>
    <xdr:sp macro="" textlink="">
      <xdr:nvSpPr>
        <xdr:cNvPr id="184" name="Pentágono 70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/>
      </xdr:nvSpPr>
      <xdr:spPr>
        <a:xfrm rot="16200000">
          <a:off x="15244410" y="5764282"/>
          <a:ext cx="684000" cy="576000"/>
        </a:xfrm>
        <a:prstGeom prst="homePlate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23</xdr:col>
      <xdr:colOff>178949</xdr:colOff>
      <xdr:row>29</xdr:row>
      <xdr:rowOff>72938</xdr:rowOff>
    </xdr:from>
    <xdr:to>
      <xdr:col>24</xdr:col>
      <xdr:colOff>255730</xdr:colOff>
      <xdr:row>32</xdr:row>
      <xdr:rowOff>77438</xdr:rowOff>
    </xdr:to>
    <xdr:sp macro="" textlink="">
      <xdr:nvSpPr>
        <xdr:cNvPr id="185" name="Fluxograma: Conector 184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/>
      </xdr:nvSpPr>
      <xdr:spPr>
        <a:xfrm flipH="1">
          <a:off x="14144980" y="5847469"/>
          <a:ext cx="684000" cy="576000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176567</xdr:colOff>
      <xdr:row>29</xdr:row>
      <xdr:rowOff>106276</xdr:rowOff>
    </xdr:from>
    <xdr:to>
      <xdr:col>24</xdr:col>
      <xdr:colOff>253348</xdr:colOff>
      <xdr:row>32</xdr:row>
      <xdr:rowOff>110776</xdr:rowOff>
    </xdr:to>
    <xdr:sp macro="" textlink="">
      <xdr:nvSpPr>
        <xdr:cNvPr id="186" name="Fluxograma: Conector 185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/>
      </xdr:nvSpPr>
      <xdr:spPr>
        <a:xfrm flipH="1">
          <a:off x="14142598" y="5880807"/>
          <a:ext cx="684000" cy="576000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186093</xdr:colOff>
      <xdr:row>29</xdr:row>
      <xdr:rowOff>103894</xdr:rowOff>
    </xdr:from>
    <xdr:to>
      <xdr:col>24</xdr:col>
      <xdr:colOff>262874</xdr:colOff>
      <xdr:row>32</xdr:row>
      <xdr:rowOff>108394</xdr:rowOff>
    </xdr:to>
    <xdr:sp macro="" textlink="">
      <xdr:nvSpPr>
        <xdr:cNvPr id="187" name="Fluxograma: Conector 186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/>
      </xdr:nvSpPr>
      <xdr:spPr>
        <a:xfrm flipH="1">
          <a:off x="14152124" y="5878425"/>
          <a:ext cx="684000" cy="576000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22</xdr:col>
      <xdr:colOff>58267</xdr:colOff>
      <xdr:row>30</xdr:row>
      <xdr:rowOff>30054</xdr:rowOff>
    </xdr:from>
    <xdr:to>
      <xdr:col>22</xdr:col>
      <xdr:colOff>382267</xdr:colOff>
      <xdr:row>31</xdr:row>
      <xdr:rowOff>127554</xdr:rowOff>
    </xdr:to>
    <xdr:sp macro="" textlink="">
      <xdr:nvSpPr>
        <xdr:cNvPr id="188" name="Estrela de 5 pontas 73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/>
      </xdr:nvSpPr>
      <xdr:spPr>
        <a:xfrm>
          <a:off x="13417080" y="5995085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91604</xdr:colOff>
      <xdr:row>30</xdr:row>
      <xdr:rowOff>39579</xdr:rowOff>
    </xdr:from>
    <xdr:to>
      <xdr:col>22</xdr:col>
      <xdr:colOff>415604</xdr:colOff>
      <xdr:row>31</xdr:row>
      <xdr:rowOff>137079</xdr:rowOff>
    </xdr:to>
    <xdr:sp macro="" textlink="">
      <xdr:nvSpPr>
        <xdr:cNvPr id="189" name="Estrela de 5 pontas 7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/>
      </xdr:nvSpPr>
      <xdr:spPr>
        <a:xfrm>
          <a:off x="13450417" y="6004610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77317</xdr:colOff>
      <xdr:row>30</xdr:row>
      <xdr:rowOff>25291</xdr:rowOff>
    </xdr:from>
    <xdr:to>
      <xdr:col>22</xdr:col>
      <xdr:colOff>401317</xdr:colOff>
      <xdr:row>31</xdr:row>
      <xdr:rowOff>122791</xdr:rowOff>
    </xdr:to>
    <xdr:sp macro="" textlink="">
      <xdr:nvSpPr>
        <xdr:cNvPr id="190" name="Estrela de 5 pontas 73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/>
      </xdr:nvSpPr>
      <xdr:spPr>
        <a:xfrm>
          <a:off x="13436130" y="5990322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74935</xdr:colOff>
      <xdr:row>30</xdr:row>
      <xdr:rowOff>11004</xdr:rowOff>
    </xdr:from>
    <xdr:to>
      <xdr:col>22</xdr:col>
      <xdr:colOff>398935</xdr:colOff>
      <xdr:row>31</xdr:row>
      <xdr:rowOff>108504</xdr:rowOff>
    </xdr:to>
    <xdr:sp macro="" textlink="">
      <xdr:nvSpPr>
        <xdr:cNvPr id="191" name="Estrela de 5 pontas 73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/>
      </xdr:nvSpPr>
      <xdr:spPr>
        <a:xfrm>
          <a:off x="13433748" y="5976035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72554</xdr:colOff>
      <xdr:row>29</xdr:row>
      <xdr:rowOff>187217</xdr:rowOff>
    </xdr:from>
    <xdr:to>
      <xdr:col>22</xdr:col>
      <xdr:colOff>396554</xdr:colOff>
      <xdr:row>31</xdr:row>
      <xdr:rowOff>94217</xdr:rowOff>
    </xdr:to>
    <xdr:sp macro="" textlink="">
      <xdr:nvSpPr>
        <xdr:cNvPr id="192" name="Estrela de 5 pontas 73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/>
      </xdr:nvSpPr>
      <xdr:spPr>
        <a:xfrm>
          <a:off x="13431367" y="5961748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70173</xdr:colOff>
      <xdr:row>30</xdr:row>
      <xdr:rowOff>6241</xdr:rowOff>
    </xdr:from>
    <xdr:to>
      <xdr:col>22</xdr:col>
      <xdr:colOff>394173</xdr:colOff>
      <xdr:row>31</xdr:row>
      <xdr:rowOff>103741</xdr:rowOff>
    </xdr:to>
    <xdr:sp macro="" textlink="">
      <xdr:nvSpPr>
        <xdr:cNvPr id="193" name="Estrela de 5 pontas 73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/>
      </xdr:nvSpPr>
      <xdr:spPr>
        <a:xfrm>
          <a:off x="13428986" y="5971272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55886</xdr:colOff>
      <xdr:row>30</xdr:row>
      <xdr:rowOff>15767</xdr:rowOff>
    </xdr:from>
    <xdr:to>
      <xdr:col>22</xdr:col>
      <xdr:colOff>379886</xdr:colOff>
      <xdr:row>31</xdr:row>
      <xdr:rowOff>113267</xdr:rowOff>
    </xdr:to>
    <xdr:sp macro="" textlink="">
      <xdr:nvSpPr>
        <xdr:cNvPr id="194" name="Estrela de 5 pontas 73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/>
      </xdr:nvSpPr>
      <xdr:spPr>
        <a:xfrm>
          <a:off x="13414699" y="5980798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77317</xdr:colOff>
      <xdr:row>30</xdr:row>
      <xdr:rowOff>25292</xdr:rowOff>
    </xdr:from>
    <xdr:to>
      <xdr:col>22</xdr:col>
      <xdr:colOff>401317</xdr:colOff>
      <xdr:row>31</xdr:row>
      <xdr:rowOff>122792</xdr:rowOff>
    </xdr:to>
    <xdr:sp macro="" textlink="">
      <xdr:nvSpPr>
        <xdr:cNvPr id="195" name="Estrela de 5 pontas 73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/>
      </xdr:nvSpPr>
      <xdr:spPr>
        <a:xfrm>
          <a:off x="13436130" y="5990323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98748</xdr:colOff>
      <xdr:row>29</xdr:row>
      <xdr:rowOff>177691</xdr:rowOff>
    </xdr:from>
    <xdr:to>
      <xdr:col>22</xdr:col>
      <xdr:colOff>422748</xdr:colOff>
      <xdr:row>31</xdr:row>
      <xdr:rowOff>84691</xdr:rowOff>
    </xdr:to>
    <xdr:sp macro="" textlink="">
      <xdr:nvSpPr>
        <xdr:cNvPr id="196" name="Estrela de 5 pontas 73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/>
      </xdr:nvSpPr>
      <xdr:spPr>
        <a:xfrm>
          <a:off x="13457561" y="5952222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132086</xdr:colOff>
      <xdr:row>29</xdr:row>
      <xdr:rowOff>163404</xdr:rowOff>
    </xdr:from>
    <xdr:to>
      <xdr:col>22</xdr:col>
      <xdr:colOff>456086</xdr:colOff>
      <xdr:row>31</xdr:row>
      <xdr:rowOff>70404</xdr:rowOff>
    </xdr:to>
    <xdr:sp macro="" textlink="">
      <xdr:nvSpPr>
        <xdr:cNvPr id="197" name="Estrela de 5 pontas 7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/>
      </xdr:nvSpPr>
      <xdr:spPr>
        <a:xfrm>
          <a:off x="13490899" y="5937935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105891</xdr:colOff>
      <xdr:row>30</xdr:row>
      <xdr:rowOff>18147</xdr:rowOff>
    </xdr:from>
    <xdr:to>
      <xdr:col>22</xdr:col>
      <xdr:colOff>429891</xdr:colOff>
      <xdr:row>31</xdr:row>
      <xdr:rowOff>115647</xdr:rowOff>
    </xdr:to>
    <xdr:sp macro="" textlink="">
      <xdr:nvSpPr>
        <xdr:cNvPr id="198" name="Estrela de 5 pontas 73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/>
      </xdr:nvSpPr>
      <xdr:spPr>
        <a:xfrm>
          <a:off x="13464704" y="5983178"/>
          <a:ext cx="324000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20</xdr:col>
      <xdr:colOff>387592</xdr:colOff>
      <xdr:row>29</xdr:row>
      <xdr:rowOff>125251</xdr:rowOff>
    </xdr:from>
    <xdr:to>
      <xdr:col>21</xdr:col>
      <xdr:colOff>284373</xdr:colOff>
      <xdr:row>32</xdr:row>
      <xdr:rowOff>21751</xdr:rowOff>
    </xdr:to>
    <xdr:sp macro="" textlink="">
      <xdr:nvSpPr>
        <xdr:cNvPr id="199" name="Estrela de 10 Pontos 77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/>
      </xdr:nvSpPr>
      <xdr:spPr>
        <a:xfrm>
          <a:off x="12531967" y="5899782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397118</xdr:colOff>
      <xdr:row>29</xdr:row>
      <xdr:rowOff>122869</xdr:rowOff>
    </xdr:from>
    <xdr:to>
      <xdr:col>21</xdr:col>
      <xdr:colOff>293899</xdr:colOff>
      <xdr:row>32</xdr:row>
      <xdr:rowOff>19369</xdr:rowOff>
    </xdr:to>
    <xdr:sp macro="" textlink="">
      <xdr:nvSpPr>
        <xdr:cNvPr id="200" name="Estrela de 10 Pontos 77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/>
      </xdr:nvSpPr>
      <xdr:spPr>
        <a:xfrm>
          <a:off x="12541493" y="5897400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394736</xdr:colOff>
      <xdr:row>29</xdr:row>
      <xdr:rowOff>120488</xdr:rowOff>
    </xdr:from>
    <xdr:to>
      <xdr:col>21</xdr:col>
      <xdr:colOff>291517</xdr:colOff>
      <xdr:row>32</xdr:row>
      <xdr:rowOff>16988</xdr:rowOff>
    </xdr:to>
    <xdr:sp macro="" textlink="">
      <xdr:nvSpPr>
        <xdr:cNvPr id="201" name="Estrela de 10 Pontos 77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/>
      </xdr:nvSpPr>
      <xdr:spPr>
        <a:xfrm>
          <a:off x="12539111" y="5895019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416167</xdr:colOff>
      <xdr:row>29</xdr:row>
      <xdr:rowOff>118107</xdr:rowOff>
    </xdr:from>
    <xdr:to>
      <xdr:col>21</xdr:col>
      <xdr:colOff>312948</xdr:colOff>
      <xdr:row>32</xdr:row>
      <xdr:rowOff>14607</xdr:rowOff>
    </xdr:to>
    <xdr:sp macro="" textlink="">
      <xdr:nvSpPr>
        <xdr:cNvPr id="202" name="Estrela de 10 Pontos 77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/>
      </xdr:nvSpPr>
      <xdr:spPr>
        <a:xfrm>
          <a:off x="12560542" y="5892638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425692</xdr:colOff>
      <xdr:row>29</xdr:row>
      <xdr:rowOff>115726</xdr:rowOff>
    </xdr:from>
    <xdr:to>
      <xdr:col>21</xdr:col>
      <xdr:colOff>322473</xdr:colOff>
      <xdr:row>32</xdr:row>
      <xdr:rowOff>12226</xdr:rowOff>
    </xdr:to>
    <xdr:sp macro="" textlink="">
      <xdr:nvSpPr>
        <xdr:cNvPr id="203" name="Estrela de 10 Pontos 77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/>
      </xdr:nvSpPr>
      <xdr:spPr>
        <a:xfrm>
          <a:off x="12570067" y="5890257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399499</xdr:colOff>
      <xdr:row>29</xdr:row>
      <xdr:rowOff>113345</xdr:rowOff>
    </xdr:from>
    <xdr:to>
      <xdr:col>21</xdr:col>
      <xdr:colOff>296280</xdr:colOff>
      <xdr:row>32</xdr:row>
      <xdr:rowOff>9845</xdr:rowOff>
    </xdr:to>
    <xdr:sp macro="" textlink="">
      <xdr:nvSpPr>
        <xdr:cNvPr id="204" name="Estrela de 10 Pontos 77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/>
      </xdr:nvSpPr>
      <xdr:spPr>
        <a:xfrm>
          <a:off x="12543874" y="5887876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409023</xdr:colOff>
      <xdr:row>29</xdr:row>
      <xdr:rowOff>87151</xdr:rowOff>
    </xdr:from>
    <xdr:to>
      <xdr:col>21</xdr:col>
      <xdr:colOff>305804</xdr:colOff>
      <xdr:row>31</xdr:row>
      <xdr:rowOff>174151</xdr:rowOff>
    </xdr:to>
    <xdr:sp macro="" textlink="">
      <xdr:nvSpPr>
        <xdr:cNvPr id="205" name="Estrela de 10 Pontos 77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/>
      </xdr:nvSpPr>
      <xdr:spPr>
        <a:xfrm>
          <a:off x="12553398" y="5861682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430455</xdr:colOff>
      <xdr:row>29</xdr:row>
      <xdr:rowOff>96676</xdr:rowOff>
    </xdr:from>
    <xdr:to>
      <xdr:col>21</xdr:col>
      <xdr:colOff>327236</xdr:colOff>
      <xdr:row>31</xdr:row>
      <xdr:rowOff>183676</xdr:rowOff>
    </xdr:to>
    <xdr:sp macro="" textlink="">
      <xdr:nvSpPr>
        <xdr:cNvPr id="206" name="Estrela de 10 Pontos 77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/>
      </xdr:nvSpPr>
      <xdr:spPr>
        <a:xfrm>
          <a:off x="12574830" y="5871207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392355</xdr:colOff>
      <xdr:row>29</xdr:row>
      <xdr:rowOff>82389</xdr:rowOff>
    </xdr:from>
    <xdr:to>
      <xdr:col>21</xdr:col>
      <xdr:colOff>289136</xdr:colOff>
      <xdr:row>31</xdr:row>
      <xdr:rowOff>169389</xdr:rowOff>
    </xdr:to>
    <xdr:sp macro="" textlink="">
      <xdr:nvSpPr>
        <xdr:cNvPr id="207" name="Estrela de 10 Pontos 77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/>
      </xdr:nvSpPr>
      <xdr:spPr>
        <a:xfrm>
          <a:off x="12536730" y="5856920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378067</xdr:colOff>
      <xdr:row>29</xdr:row>
      <xdr:rowOff>103819</xdr:rowOff>
    </xdr:from>
    <xdr:to>
      <xdr:col>21</xdr:col>
      <xdr:colOff>274848</xdr:colOff>
      <xdr:row>32</xdr:row>
      <xdr:rowOff>319</xdr:rowOff>
    </xdr:to>
    <xdr:sp macro="" textlink="">
      <xdr:nvSpPr>
        <xdr:cNvPr id="208" name="Estrela de 10 Pontos 77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/>
      </xdr:nvSpPr>
      <xdr:spPr>
        <a:xfrm>
          <a:off x="12522442" y="5878350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399499</xdr:colOff>
      <xdr:row>29</xdr:row>
      <xdr:rowOff>77626</xdr:rowOff>
    </xdr:from>
    <xdr:to>
      <xdr:col>21</xdr:col>
      <xdr:colOff>296280</xdr:colOff>
      <xdr:row>31</xdr:row>
      <xdr:rowOff>164626</xdr:rowOff>
    </xdr:to>
    <xdr:sp macro="" textlink="">
      <xdr:nvSpPr>
        <xdr:cNvPr id="209" name="Estrela de 10 Pontos 77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/>
      </xdr:nvSpPr>
      <xdr:spPr>
        <a:xfrm>
          <a:off x="12543874" y="5852157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20</xdr:col>
      <xdr:colOff>397117</xdr:colOff>
      <xdr:row>29</xdr:row>
      <xdr:rowOff>87151</xdr:rowOff>
    </xdr:from>
    <xdr:to>
      <xdr:col>21</xdr:col>
      <xdr:colOff>293898</xdr:colOff>
      <xdr:row>31</xdr:row>
      <xdr:rowOff>174151</xdr:rowOff>
    </xdr:to>
    <xdr:sp macro="" textlink="">
      <xdr:nvSpPr>
        <xdr:cNvPr id="210" name="Estrela de 10 Pontos 77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/>
      </xdr:nvSpPr>
      <xdr:spPr>
        <a:xfrm>
          <a:off x="12541492" y="5861682"/>
          <a:ext cx="504000" cy="468000"/>
        </a:xfrm>
        <a:prstGeom prst="star10">
          <a:avLst/>
        </a:prstGeom>
        <a:solidFill>
          <a:schemeClr val="tx2">
            <a:lumMod val="75000"/>
          </a:schemeClr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tx1"/>
            </a:solidFill>
          </a:endParaRPr>
        </a:p>
      </xdr:txBody>
    </xdr:sp>
    <xdr:clientData/>
  </xdr:twoCellAnchor>
  <xdr:twoCellAnchor>
    <xdr:from>
      <xdr:col>25</xdr:col>
      <xdr:colOff>94340</xdr:colOff>
      <xdr:row>34</xdr:row>
      <xdr:rowOff>134182</xdr:rowOff>
    </xdr:from>
    <xdr:to>
      <xdr:col>26</xdr:col>
      <xdr:colOff>63121</xdr:colOff>
      <xdr:row>38</xdr:row>
      <xdr:rowOff>56182</xdr:rowOff>
    </xdr:to>
    <xdr:sp macro="" textlink="">
      <xdr:nvSpPr>
        <xdr:cNvPr id="211" name="Pentágono 69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/>
      </xdr:nvSpPr>
      <xdr:spPr>
        <a:xfrm rot="16200000">
          <a:off x="15220809" y="6915213"/>
          <a:ext cx="684000" cy="576000"/>
        </a:xfrm>
        <a:prstGeom prst="homePlate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25</xdr:col>
      <xdr:colOff>80053</xdr:colOff>
      <xdr:row>34</xdr:row>
      <xdr:rowOff>96083</xdr:rowOff>
    </xdr:from>
    <xdr:to>
      <xdr:col>26</xdr:col>
      <xdr:colOff>48834</xdr:colOff>
      <xdr:row>38</xdr:row>
      <xdr:rowOff>18083</xdr:rowOff>
    </xdr:to>
    <xdr:sp macro="" textlink="">
      <xdr:nvSpPr>
        <xdr:cNvPr id="212" name="Pentágono 69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/>
      </xdr:nvSpPr>
      <xdr:spPr>
        <a:xfrm rot="16200000">
          <a:off x="15206522" y="6877114"/>
          <a:ext cx="684000" cy="576000"/>
        </a:xfrm>
        <a:prstGeom prst="homePlate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25</xdr:col>
      <xdr:colOff>77671</xdr:colOff>
      <xdr:row>34</xdr:row>
      <xdr:rowOff>93701</xdr:rowOff>
    </xdr:from>
    <xdr:to>
      <xdr:col>26</xdr:col>
      <xdr:colOff>46452</xdr:colOff>
      <xdr:row>38</xdr:row>
      <xdr:rowOff>15701</xdr:rowOff>
    </xdr:to>
    <xdr:sp macro="" textlink="">
      <xdr:nvSpPr>
        <xdr:cNvPr id="213" name="Pentágono 69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/>
      </xdr:nvSpPr>
      <xdr:spPr>
        <a:xfrm rot="16200000">
          <a:off x="15204140" y="6874732"/>
          <a:ext cx="684000" cy="576000"/>
        </a:xfrm>
        <a:prstGeom prst="homePlate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600"/>
        </a:p>
      </xdr:txBody>
    </xdr:sp>
    <xdr:clientData/>
  </xdr:twoCellAnchor>
  <xdr:twoCellAnchor>
    <xdr:from>
      <xdr:col>23</xdr:col>
      <xdr:colOff>213156</xdr:colOff>
      <xdr:row>35</xdr:row>
      <xdr:rowOff>66855</xdr:rowOff>
    </xdr:from>
    <xdr:to>
      <xdr:col>24</xdr:col>
      <xdr:colOff>289937</xdr:colOff>
      <xdr:row>38</xdr:row>
      <xdr:rowOff>71355</xdr:rowOff>
    </xdr:to>
    <xdr:sp macro="" textlink="">
      <xdr:nvSpPr>
        <xdr:cNvPr id="214" name="Fluxograma: Conector 213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/>
      </xdr:nvSpPr>
      <xdr:spPr>
        <a:xfrm flipH="1">
          <a:off x="14179187" y="6984386"/>
          <a:ext cx="684000" cy="576000"/>
        </a:xfrm>
        <a:prstGeom prst="flowChartConnector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198869</xdr:colOff>
      <xdr:row>35</xdr:row>
      <xdr:rowOff>76379</xdr:rowOff>
    </xdr:from>
    <xdr:to>
      <xdr:col>24</xdr:col>
      <xdr:colOff>275650</xdr:colOff>
      <xdr:row>38</xdr:row>
      <xdr:rowOff>80879</xdr:rowOff>
    </xdr:to>
    <xdr:sp macro="" textlink="">
      <xdr:nvSpPr>
        <xdr:cNvPr id="215" name="Fluxograma: Conector 214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/>
      </xdr:nvSpPr>
      <xdr:spPr>
        <a:xfrm flipH="1">
          <a:off x="14164900" y="6993910"/>
          <a:ext cx="684000" cy="576000"/>
        </a:xfrm>
        <a:prstGeom prst="flowChartConnector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23</xdr:col>
      <xdr:colOff>220300</xdr:colOff>
      <xdr:row>35</xdr:row>
      <xdr:rowOff>97811</xdr:rowOff>
    </xdr:from>
    <xdr:to>
      <xdr:col>24</xdr:col>
      <xdr:colOff>297081</xdr:colOff>
      <xdr:row>38</xdr:row>
      <xdr:rowOff>102311</xdr:rowOff>
    </xdr:to>
    <xdr:sp macro="" textlink="">
      <xdr:nvSpPr>
        <xdr:cNvPr id="216" name="Fluxograma: Conector 215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/>
      </xdr:nvSpPr>
      <xdr:spPr>
        <a:xfrm flipH="1">
          <a:off x="14186331" y="7015342"/>
          <a:ext cx="684000" cy="576000"/>
        </a:xfrm>
        <a:prstGeom prst="flowChartConnector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  <xdr:twoCellAnchor>
    <xdr:from>
      <xdr:col>22</xdr:col>
      <xdr:colOff>38100</xdr:colOff>
      <xdr:row>36</xdr:row>
      <xdr:rowOff>3409</xdr:rowOff>
    </xdr:from>
    <xdr:to>
      <xdr:col>22</xdr:col>
      <xdr:colOff>362100</xdr:colOff>
      <xdr:row>37</xdr:row>
      <xdr:rowOff>100909</xdr:rowOff>
    </xdr:to>
    <xdr:sp macro="" textlink="">
      <xdr:nvSpPr>
        <xdr:cNvPr id="217" name="Estrela de 5 pontas 72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/>
      </xdr:nvSpPr>
      <xdr:spPr>
        <a:xfrm>
          <a:off x="13396913" y="7111440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47625</xdr:colOff>
      <xdr:row>35</xdr:row>
      <xdr:rowOff>167715</xdr:rowOff>
    </xdr:from>
    <xdr:to>
      <xdr:col>22</xdr:col>
      <xdr:colOff>371625</xdr:colOff>
      <xdr:row>37</xdr:row>
      <xdr:rowOff>74715</xdr:rowOff>
    </xdr:to>
    <xdr:sp macro="" textlink="">
      <xdr:nvSpPr>
        <xdr:cNvPr id="218" name="Estrela de 5 pontas 72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/>
      </xdr:nvSpPr>
      <xdr:spPr>
        <a:xfrm>
          <a:off x="13406438" y="7085246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45243</xdr:colOff>
      <xdr:row>35</xdr:row>
      <xdr:rowOff>189146</xdr:rowOff>
    </xdr:from>
    <xdr:to>
      <xdr:col>22</xdr:col>
      <xdr:colOff>369243</xdr:colOff>
      <xdr:row>37</xdr:row>
      <xdr:rowOff>96146</xdr:rowOff>
    </xdr:to>
    <xdr:sp macro="" textlink="">
      <xdr:nvSpPr>
        <xdr:cNvPr id="219" name="Estrela de 5 pontas 72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/>
      </xdr:nvSpPr>
      <xdr:spPr>
        <a:xfrm>
          <a:off x="13404056" y="7106677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54768</xdr:colOff>
      <xdr:row>35</xdr:row>
      <xdr:rowOff>174859</xdr:rowOff>
    </xdr:from>
    <xdr:to>
      <xdr:col>22</xdr:col>
      <xdr:colOff>378768</xdr:colOff>
      <xdr:row>37</xdr:row>
      <xdr:rowOff>81859</xdr:rowOff>
    </xdr:to>
    <xdr:sp macro="" textlink="">
      <xdr:nvSpPr>
        <xdr:cNvPr id="220" name="Estrela de 5 pontas 72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/>
      </xdr:nvSpPr>
      <xdr:spPr>
        <a:xfrm>
          <a:off x="13413581" y="7092390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64293</xdr:colOff>
      <xdr:row>35</xdr:row>
      <xdr:rowOff>160571</xdr:rowOff>
    </xdr:from>
    <xdr:to>
      <xdr:col>22</xdr:col>
      <xdr:colOff>388293</xdr:colOff>
      <xdr:row>37</xdr:row>
      <xdr:rowOff>67571</xdr:rowOff>
    </xdr:to>
    <xdr:sp macro="" textlink="">
      <xdr:nvSpPr>
        <xdr:cNvPr id="221" name="Estrela de 5 pontas 72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/>
      </xdr:nvSpPr>
      <xdr:spPr>
        <a:xfrm>
          <a:off x="13423106" y="7078102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61912</xdr:colOff>
      <xdr:row>35</xdr:row>
      <xdr:rowOff>170096</xdr:rowOff>
    </xdr:from>
    <xdr:to>
      <xdr:col>22</xdr:col>
      <xdr:colOff>385912</xdr:colOff>
      <xdr:row>37</xdr:row>
      <xdr:rowOff>77096</xdr:rowOff>
    </xdr:to>
    <xdr:sp macro="" textlink="">
      <xdr:nvSpPr>
        <xdr:cNvPr id="222" name="Estrela de 5 pontas 72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/>
      </xdr:nvSpPr>
      <xdr:spPr>
        <a:xfrm>
          <a:off x="13420725" y="7087627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35718</xdr:colOff>
      <xdr:row>35</xdr:row>
      <xdr:rowOff>167715</xdr:rowOff>
    </xdr:from>
    <xdr:to>
      <xdr:col>22</xdr:col>
      <xdr:colOff>359718</xdr:colOff>
      <xdr:row>37</xdr:row>
      <xdr:rowOff>74715</xdr:rowOff>
    </xdr:to>
    <xdr:sp macro="" textlink="">
      <xdr:nvSpPr>
        <xdr:cNvPr id="223" name="Estrela de 5 pontas 72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/>
      </xdr:nvSpPr>
      <xdr:spPr>
        <a:xfrm>
          <a:off x="13394531" y="7085246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57149</xdr:colOff>
      <xdr:row>35</xdr:row>
      <xdr:rowOff>153427</xdr:rowOff>
    </xdr:from>
    <xdr:to>
      <xdr:col>22</xdr:col>
      <xdr:colOff>381149</xdr:colOff>
      <xdr:row>37</xdr:row>
      <xdr:rowOff>60427</xdr:rowOff>
    </xdr:to>
    <xdr:sp macro="" textlink="">
      <xdr:nvSpPr>
        <xdr:cNvPr id="224" name="Estrela de 5 pontas 72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/>
      </xdr:nvSpPr>
      <xdr:spPr>
        <a:xfrm>
          <a:off x="13415962" y="7070958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22</xdr:col>
      <xdr:colOff>54768</xdr:colOff>
      <xdr:row>35</xdr:row>
      <xdr:rowOff>139140</xdr:rowOff>
    </xdr:from>
    <xdr:to>
      <xdr:col>22</xdr:col>
      <xdr:colOff>378768</xdr:colOff>
      <xdr:row>37</xdr:row>
      <xdr:rowOff>46140</xdr:rowOff>
    </xdr:to>
    <xdr:sp macro="" textlink="">
      <xdr:nvSpPr>
        <xdr:cNvPr id="225" name="Estrela de 5 pontas 72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/>
      </xdr:nvSpPr>
      <xdr:spPr>
        <a:xfrm>
          <a:off x="13413581" y="7056671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20</xdr:col>
      <xdr:colOff>438150</xdr:colOff>
      <xdr:row>35</xdr:row>
      <xdr:rowOff>140493</xdr:rowOff>
    </xdr:from>
    <xdr:to>
      <xdr:col>21</xdr:col>
      <xdr:colOff>334931</xdr:colOff>
      <xdr:row>38</xdr:row>
      <xdr:rowOff>38083</xdr:rowOff>
    </xdr:to>
    <xdr:sp macro="" textlink="">
      <xdr:nvSpPr>
        <xdr:cNvPr id="226" name="Estrela de 10 Pontos 78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/>
      </xdr:nvSpPr>
      <xdr:spPr>
        <a:xfrm>
          <a:off x="12582525" y="7058024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435768</xdr:colOff>
      <xdr:row>35</xdr:row>
      <xdr:rowOff>126206</xdr:rowOff>
    </xdr:from>
    <xdr:to>
      <xdr:col>21</xdr:col>
      <xdr:colOff>332549</xdr:colOff>
      <xdr:row>38</xdr:row>
      <xdr:rowOff>23796</xdr:rowOff>
    </xdr:to>
    <xdr:sp macro="" textlink="">
      <xdr:nvSpPr>
        <xdr:cNvPr id="227" name="Estrela de 10 Pontos 78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/>
      </xdr:nvSpPr>
      <xdr:spPr>
        <a:xfrm>
          <a:off x="12580143" y="7043737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445293</xdr:colOff>
      <xdr:row>35</xdr:row>
      <xdr:rowOff>111918</xdr:rowOff>
    </xdr:from>
    <xdr:to>
      <xdr:col>21</xdr:col>
      <xdr:colOff>342074</xdr:colOff>
      <xdr:row>38</xdr:row>
      <xdr:rowOff>9508</xdr:rowOff>
    </xdr:to>
    <xdr:sp macro="" textlink="">
      <xdr:nvSpPr>
        <xdr:cNvPr id="228" name="Estrela de 10 Pontos 78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/>
      </xdr:nvSpPr>
      <xdr:spPr>
        <a:xfrm>
          <a:off x="12589668" y="7029449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442913</xdr:colOff>
      <xdr:row>35</xdr:row>
      <xdr:rowOff>109537</xdr:rowOff>
    </xdr:from>
    <xdr:to>
      <xdr:col>21</xdr:col>
      <xdr:colOff>339694</xdr:colOff>
      <xdr:row>38</xdr:row>
      <xdr:rowOff>7127</xdr:rowOff>
    </xdr:to>
    <xdr:sp macro="" textlink="">
      <xdr:nvSpPr>
        <xdr:cNvPr id="229" name="Estrela de 10 Pontos 78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/>
      </xdr:nvSpPr>
      <xdr:spPr>
        <a:xfrm>
          <a:off x="12587288" y="7027068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428625</xdr:colOff>
      <xdr:row>35</xdr:row>
      <xdr:rowOff>107156</xdr:rowOff>
    </xdr:from>
    <xdr:to>
      <xdr:col>21</xdr:col>
      <xdr:colOff>325406</xdr:colOff>
      <xdr:row>38</xdr:row>
      <xdr:rowOff>4746</xdr:rowOff>
    </xdr:to>
    <xdr:sp macro="" textlink="">
      <xdr:nvSpPr>
        <xdr:cNvPr id="230" name="Estrela de 10 Pontos 78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/>
      </xdr:nvSpPr>
      <xdr:spPr>
        <a:xfrm>
          <a:off x="12573000" y="7024687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426243</xdr:colOff>
      <xdr:row>35</xdr:row>
      <xdr:rowOff>104775</xdr:rowOff>
    </xdr:from>
    <xdr:to>
      <xdr:col>21</xdr:col>
      <xdr:colOff>323024</xdr:colOff>
      <xdr:row>38</xdr:row>
      <xdr:rowOff>2365</xdr:rowOff>
    </xdr:to>
    <xdr:sp macro="" textlink="">
      <xdr:nvSpPr>
        <xdr:cNvPr id="231" name="Estrela de 10 Pontos 78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/>
      </xdr:nvSpPr>
      <xdr:spPr>
        <a:xfrm>
          <a:off x="12570618" y="7022306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435768</xdr:colOff>
      <xdr:row>35</xdr:row>
      <xdr:rowOff>102393</xdr:rowOff>
    </xdr:from>
    <xdr:to>
      <xdr:col>21</xdr:col>
      <xdr:colOff>332549</xdr:colOff>
      <xdr:row>37</xdr:row>
      <xdr:rowOff>190483</xdr:rowOff>
    </xdr:to>
    <xdr:sp macro="" textlink="">
      <xdr:nvSpPr>
        <xdr:cNvPr id="232" name="Estrela de 10 Pontos 78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/>
      </xdr:nvSpPr>
      <xdr:spPr>
        <a:xfrm>
          <a:off x="12580143" y="7019924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469106</xdr:colOff>
      <xdr:row>35</xdr:row>
      <xdr:rowOff>123825</xdr:rowOff>
    </xdr:from>
    <xdr:to>
      <xdr:col>21</xdr:col>
      <xdr:colOff>365887</xdr:colOff>
      <xdr:row>38</xdr:row>
      <xdr:rowOff>21415</xdr:rowOff>
    </xdr:to>
    <xdr:sp macro="" textlink="">
      <xdr:nvSpPr>
        <xdr:cNvPr id="233" name="Estrela de 10 Pontos 78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/>
      </xdr:nvSpPr>
      <xdr:spPr>
        <a:xfrm>
          <a:off x="12613481" y="7041356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478631</xdr:colOff>
      <xdr:row>35</xdr:row>
      <xdr:rowOff>121443</xdr:rowOff>
    </xdr:from>
    <xdr:to>
      <xdr:col>21</xdr:col>
      <xdr:colOff>375412</xdr:colOff>
      <xdr:row>38</xdr:row>
      <xdr:rowOff>19033</xdr:rowOff>
    </xdr:to>
    <xdr:sp macro="" textlink="">
      <xdr:nvSpPr>
        <xdr:cNvPr id="234" name="Estrela de 10 Pontos 78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/>
      </xdr:nvSpPr>
      <xdr:spPr>
        <a:xfrm>
          <a:off x="12623006" y="7038974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440531</xdr:colOff>
      <xdr:row>35</xdr:row>
      <xdr:rowOff>107156</xdr:rowOff>
    </xdr:from>
    <xdr:to>
      <xdr:col>21</xdr:col>
      <xdr:colOff>337312</xdr:colOff>
      <xdr:row>38</xdr:row>
      <xdr:rowOff>4746</xdr:rowOff>
    </xdr:to>
    <xdr:sp macro="" textlink="">
      <xdr:nvSpPr>
        <xdr:cNvPr id="235" name="Estrela de 10 Pontos 78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/>
      </xdr:nvSpPr>
      <xdr:spPr>
        <a:xfrm>
          <a:off x="12584906" y="7024687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450056</xdr:colOff>
      <xdr:row>35</xdr:row>
      <xdr:rowOff>116681</xdr:rowOff>
    </xdr:from>
    <xdr:to>
      <xdr:col>21</xdr:col>
      <xdr:colOff>346837</xdr:colOff>
      <xdr:row>38</xdr:row>
      <xdr:rowOff>14271</xdr:rowOff>
    </xdr:to>
    <xdr:sp macro="" textlink="">
      <xdr:nvSpPr>
        <xdr:cNvPr id="236" name="Estrela de 10 Pontos 78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/>
      </xdr:nvSpPr>
      <xdr:spPr>
        <a:xfrm>
          <a:off x="12594431" y="7034212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20</xdr:col>
      <xdr:colOff>459581</xdr:colOff>
      <xdr:row>35</xdr:row>
      <xdr:rowOff>138112</xdr:rowOff>
    </xdr:from>
    <xdr:to>
      <xdr:col>21</xdr:col>
      <xdr:colOff>356362</xdr:colOff>
      <xdr:row>38</xdr:row>
      <xdr:rowOff>35702</xdr:rowOff>
    </xdr:to>
    <xdr:sp macro="" textlink="">
      <xdr:nvSpPr>
        <xdr:cNvPr id="237" name="Estrela de 10 Pontos 78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/>
      </xdr:nvSpPr>
      <xdr:spPr>
        <a:xfrm>
          <a:off x="12603956" y="7055643"/>
          <a:ext cx="504000" cy="469090"/>
        </a:xfrm>
        <a:prstGeom prst="star10">
          <a:avLst/>
        </a:prstGeom>
        <a:solidFill>
          <a:schemeClr val="tx1"/>
        </a:solidFill>
        <a:ln w="9525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19</xdr:col>
      <xdr:colOff>410774</xdr:colOff>
      <xdr:row>25</xdr:row>
      <xdr:rowOff>133345</xdr:rowOff>
    </xdr:from>
    <xdr:to>
      <xdr:col>20</xdr:col>
      <xdr:colOff>487555</xdr:colOff>
      <xdr:row>28</xdr:row>
      <xdr:rowOff>161658</xdr:rowOff>
    </xdr:to>
    <xdr:sp macro="" textlink="">
      <xdr:nvSpPr>
        <xdr:cNvPr id="145" name="Fluxograma: Conector 144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/>
      </xdr:nvSpPr>
      <xdr:spPr>
        <a:xfrm flipH="1">
          <a:off x="11947930" y="5145876"/>
          <a:ext cx="684000" cy="599813"/>
        </a:xfrm>
        <a:prstGeom prst="flowChartConnector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500"/>
            <a:t>0</a:t>
          </a:r>
        </a:p>
      </xdr:txBody>
    </xdr:sp>
    <xdr:clientData/>
  </xdr:twoCellAnchor>
  <xdr:twoCellAnchor>
    <xdr:from>
      <xdr:col>19</xdr:col>
      <xdr:colOff>326587</xdr:colOff>
      <xdr:row>25</xdr:row>
      <xdr:rowOff>53887</xdr:rowOff>
    </xdr:from>
    <xdr:to>
      <xdr:col>20</xdr:col>
      <xdr:colOff>403368</xdr:colOff>
      <xdr:row>28</xdr:row>
      <xdr:rowOff>58387</xdr:rowOff>
    </xdr:to>
    <xdr:sp macro="" textlink="">
      <xdr:nvSpPr>
        <xdr:cNvPr id="146" name="Fluxograma: Conector 145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/>
      </xdr:nvSpPr>
      <xdr:spPr>
        <a:xfrm flipH="1">
          <a:off x="11863743" y="5066418"/>
          <a:ext cx="684000" cy="576000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500"/>
            <a:t>60</a:t>
          </a:r>
        </a:p>
      </xdr:txBody>
    </xdr:sp>
    <xdr:clientData/>
  </xdr:twoCellAnchor>
  <xdr:twoCellAnchor>
    <xdr:from>
      <xdr:col>16</xdr:col>
      <xdr:colOff>456045</xdr:colOff>
      <xdr:row>31</xdr:row>
      <xdr:rowOff>59711</xdr:rowOff>
    </xdr:from>
    <xdr:to>
      <xdr:col>17</xdr:col>
      <xdr:colOff>532826</xdr:colOff>
      <xdr:row>34</xdr:row>
      <xdr:rowOff>64211</xdr:rowOff>
    </xdr:to>
    <xdr:sp macro="" textlink="">
      <xdr:nvSpPr>
        <xdr:cNvPr id="147" name="Fluxograma: Conector 146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/>
      </xdr:nvSpPr>
      <xdr:spPr>
        <a:xfrm flipH="1">
          <a:off x="10171545" y="6215242"/>
          <a:ext cx="684000" cy="576000"/>
        </a:xfrm>
        <a:prstGeom prst="flowChartConnector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500"/>
            <a:t>32</a:t>
          </a:r>
        </a:p>
      </xdr:txBody>
    </xdr:sp>
    <xdr:clientData/>
  </xdr:twoCellAnchor>
  <xdr:twoCellAnchor>
    <xdr:from>
      <xdr:col>21</xdr:col>
      <xdr:colOff>541831</xdr:colOff>
      <xdr:row>25</xdr:row>
      <xdr:rowOff>42863</xdr:rowOff>
    </xdr:from>
    <xdr:to>
      <xdr:col>22</xdr:col>
      <xdr:colOff>510612</xdr:colOff>
      <xdr:row>28</xdr:row>
      <xdr:rowOff>179176</xdr:rowOff>
    </xdr:to>
    <xdr:sp macro="" textlink="">
      <xdr:nvSpPr>
        <xdr:cNvPr id="148" name="Pentágono 68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/>
      </xdr:nvSpPr>
      <xdr:spPr>
        <a:xfrm rot="16200000">
          <a:off x="13227518" y="5121301"/>
          <a:ext cx="707813" cy="576000"/>
        </a:xfrm>
        <a:prstGeom prst="homePlate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/>
            <a:t>0</a:t>
          </a:r>
        </a:p>
      </xdr:txBody>
    </xdr:sp>
    <xdr:clientData/>
  </xdr:twoCellAnchor>
  <xdr:twoCellAnchor>
    <xdr:from>
      <xdr:col>30</xdr:col>
      <xdr:colOff>253674</xdr:colOff>
      <xdr:row>24</xdr:row>
      <xdr:rowOff>114299</xdr:rowOff>
    </xdr:from>
    <xdr:to>
      <xdr:col>31</xdr:col>
      <xdr:colOff>222455</xdr:colOff>
      <xdr:row>27</xdr:row>
      <xdr:rowOff>164932</xdr:rowOff>
    </xdr:to>
    <xdr:sp macro="" textlink="">
      <xdr:nvSpPr>
        <xdr:cNvPr id="149" name="Pentágono 70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/>
      </xdr:nvSpPr>
      <xdr:spPr>
        <a:xfrm rot="16200000">
          <a:off x="18519798" y="4974875"/>
          <a:ext cx="622133" cy="578381"/>
        </a:xfrm>
        <a:prstGeom prst="homePlate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/>
            <a:t>4</a:t>
          </a:r>
        </a:p>
      </xdr:txBody>
    </xdr:sp>
    <xdr:clientData/>
  </xdr:twoCellAnchor>
  <xdr:twoCellAnchor>
    <xdr:from>
      <xdr:col>21</xdr:col>
      <xdr:colOff>99100</xdr:colOff>
      <xdr:row>9</xdr:row>
      <xdr:rowOff>7977</xdr:rowOff>
    </xdr:from>
    <xdr:to>
      <xdr:col>22</xdr:col>
      <xdr:colOff>67881</xdr:colOff>
      <xdr:row>12</xdr:row>
      <xdr:rowOff>72852</xdr:rowOff>
    </xdr:to>
    <xdr:sp macro="" textlink="">
      <xdr:nvSpPr>
        <xdr:cNvPr id="150" name="Pentágono 69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/>
      </xdr:nvSpPr>
      <xdr:spPr>
        <a:xfrm rot="16200000">
          <a:off x="12796694" y="1895540"/>
          <a:ext cx="684000" cy="576000"/>
        </a:xfrm>
        <a:prstGeom prst="homePlate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/>
            <a:t>2</a:t>
          </a:r>
        </a:p>
      </xdr:txBody>
    </xdr:sp>
    <xdr:clientData/>
  </xdr:twoCellAnchor>
  <xdr:twoCellAnchor>
    <xdr:from>
      <xdr:col>31</xdr:col>
      <xdr:colOff>519112</xdr:colOff>
      <xdr:row>26</xdr:row>
      <xdr:rowOff>89133</xdr:rowOff>
    </xdr:from>
    <xdr:to>
      <xdr:col>32</xdr:col>
      <xdr:colOff>235893</xdr:colOff>
      <xdr:row>27</xdr:row>
      <xdr:rowOff>186633</xdr:rowOff>
    </xdr:to>
    <xdr:sp macro="" textlink="">
      <xdr:nvSpPr>
        <xdr:cNvPr id="152" name="Estrela de 5 pontas 72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/>
      </xdr:nvSpPr>
      <xdr:spPr>
        <a:xfrm>
          <a:off x="19416712" y="5327883"/>
          <a:ext cx="326381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33</xdr:col>
      <xdr:colOff>185738</xdr:colOff>
      <xdr:row>32</xdr:row>
      <xdr:rowOff>10551</xdr:rowOff>
    </xdr:from>
    <xdr:to>
      <xdr:col>33</xdr:col>
      <xdr:colOff>509738</xdr:colOff>
      <xdr:row>33</xdr:row>
      <xdr:rowOff>108051</xdr:rowOff>
    </xdr:to>
    <xdr:sp macro="" textlink="">
      <xdr:nvSpPr>
        <xdr:cNvPr id="153" name="Estrela de 5 pontas 72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/>
      </xdr:nvSpPr>
      <xdr:spPr>
        <a:xfrm>
          <a:off x="20302538" y="6392301"/>
          <a:ext cx="324000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28</xdr:col>
      <xdr:colOff>126207</xdr:colOff>
      <xdr:row>32</xdr:row>
      <xdr:rowOff>110565</xdr:rowOff>
    </xdr:from>
    <xdr:to>
      <xdr:col>28</xdr:col>
      <xdr:colOff>452589</xdr:colOff>
      <xdr:row>34</xdr:row>
      <xdr:rowOff>17565</xdr:rowOff>
    </xdr:to>
    <xdr:sp macro="" textlink="">
      <xdr:nvSpPr>
        <xdr:cNvPr id="154" name="Estrela de 5 pontas 72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/>
      </xdr:nvSpPr>
      <xdr:spPr>
        <a:xfrm>
          <a:off x="17195007" y="6492315"/>
          <a:ext cx="326382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32</xdr:col>
      <xdr:colOff>191615</xdr:colOff>
      <xdr:row>26</xdr:row>
      <xdr:rowOff>32436</xdr:rowOff>
    </xdr:from>
    <xdr:to>
      <xdr:col>32</xdr:col>
      <xdr:colOff>517996</xdr:colOff>
      <xdr:row>27</xdr:row>
      <xdr:rowOff>129936</xdr:rowOff>
    </xdr:to>
    <xdr:sp macro="" textlink="">
      <xdr:nvSpPr>
        <xdr:cNvPr id="240" name="Estrela de 5 pontas 73">
          <a:extLst>
            <a:ext uri="{FF2B5EF4-FFF2-40B4-BE49-F238E27FC236}">
              <a16:creationId xmlns:a16="http://schemas.microsoft.com/office/drawing/2014/main" id="{00000000-0008-0000-0200-0000F0000000}"/>
            </a:ext>
          </a:extLst>
        </xdr:cNvPr>
        <xdr:cNvSpPr/>
      </xdr:nvSpPr>
      <xdr:spPr>
        <a:xfrm>
          <a:off x="19698815" y="5271186"/>
          <a:ext cx="326381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26</xdr:col>
      <xdr:colOff>10642</xdr:colOff>
      <xdr:row>30</xdr:row>
      <xdr:rowOff>122922</xdr:rowOff>
    </xdr:from>
    <xdr:to>
      <xdr:col>26</xdr:col>
      <xdr:colOff>337023</xdr:colOff>
      <xdr:row>32</xdr:row>
      <xdr:rowOff>29922</xdr:rowOff>
    </xdr:to>
    <xdr:sp macro="" textlink="">
      <xdr:nvSpPr>
        <xdr:cNvPr id="241" name="Estrela de 5 pontas 73">
          <a:extLst>
            <a:ext uri="{FF2B5EF4-FFF2-40B4-BE49-F238E27FC236}">
              <a16:creationId xmlns:a16="http://schemas.microsoft.com/office/drawing/2014/main" id="{00000000-0008-0000-0200-0000F1000000}"/>
            </a:ext>
          </a:extLst>
        </xdr:cNvPr>
        <xdr:cNvSpPr/>
      </xdr:nvSpPr>
      <xdr:spPr>
        <a:xfrm>
          <a:off x="15860242" y="6123672"/>
          <a:ext cx="326381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30</xdr:col>
      <xdr:colOff>357190</xdr:colOff>
      <xdr:row>33</xdr:row>
      <xdr:rowOff>177281</xdr:rowOff>
    </xdr:from>
    <xdr:to>
      <xdr:col>31</xdr:col>
      <xdr:colOff>71590</xdr:colOff>
      <xdr:row>35</xdr:row>
      <xdr:rowOff>96188</xdr:rowOff>
    </xdr:to>
    <xdr:sp macro="" textlink="">
      <xdr:nvSpPr>
        <xdr:cNvPr id="244" name="Estrela de 5 pontas 71">
          <a:extLst>
            <a:ext uri="{FF2B5EF4-FFF2-40B4-BE49-F238E27FC236}">
              <a16:creationId xmlns:a16="http://schemas.microsoft.com/office/drawing/2014/main" id="{00000000-0008-0000-0200-0000F4000000}"/>
            </a:ext>
          </a:extLst>
        </xdr:cNvPr>
        <xdr:cNvSpPr/>
      </xdr:nvSpPr>
      <xdr:spPr>
        <a:xfrm>
          <a:off x="18645190" y="6749531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27</xdr:col>
      <xdr:colOff>581026</xdr:colOff>
      <xdr:row>29</xdr:row>
      <xdr:rowOff>51075</xdr:rowOff>
    </xdr:from>
    <xdr:to>
      <xdr:col>28</xdr:col>
      <xdr:colOff>295426</xdr:colOff>
      <xdr:row>30</xdr:row>
      <xdr:rowOff>160482</xdr:rowOff>
    </xdr:to>
    <xdr:sp macro="" textlink="">
      <xdr:nvSpPr>
        <xdr:cNvPr id="245" name="Estrela de 5 pontas 71">
          <a:extLst>
            <a:ext uri="{FF2B5EF4-FFF2-40B4-BE49-F238E27FC236}">
              <a16:creationId xmlns:a16="http://schemas.microsoft.com/office/drawing/2014/main" id="{00000000-0008-0000-0200-0000F5000000}"/>
            </a:ext>
          </a:extLst>
        </xdr:cNvPr>
        <xdr:cNvSpPr/>
      </xdr:nvSpPr>
      <xdr:spPr>
        <a:xfrm>
          <a:off x="17040226" y="5861325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24</xdr:col>
      <xdr:colOff>217809</xdr:colOff>
      <xdr:row>32</xdr:row>
      <xdr:rowOff>156259</xdr:rowOff>
    </xdr:from>
    <xdr:to>
      <xdr:col>24</xdr:col>
      <xdr:colOff>544190</xdr:colOff>
      <xdr:row>34</xdr:row>
      <xdr:rowOff>63259</xdr:rowOff>
    </xdr:to>
    <xdr:sp macro="" textlink="">
      <xdr:nvSpPr>
        <xdr:cNvPr id="249" name="Estrela de 5 pontas 73">
          <a:extLst>
            <a:ext uri="{FF2B5EF4-FFF2-40B4-BE49-F238E27FC236}">
              <a16:creationId xmlns:a16="http://schemas.microsoft.com/office/drawing/2014/main" id="{00000000-0008-0000-0200-0000F9000000}"/>
            </a:ext>
          </a:extLst>
        </xdr:cNvPr>
        <xdr:cNvSpPr/>
      </xdr:nvSpPr>
      <xdr:spPr>
        <a:xfrm>
          <a:off x="14848209" y="6538009"/>
          <a:ext cx="326381" cy="288000"/>
        </a:xfrm>
        <a:prstGeom prst="star5">
          <a:avLst/>
        </a:prstGeom>
        <a:solidFill>
          <a:schemeClr val="tx2">
            <a:lumMod val="75000"/>
          </a:schemeClr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29</xdr:col>
      <xdr:colOff>600074</xdr:colOff>
      <xdr:row>23</xdr:row>
      <xdr:rowOff>155850</xdr:rowOff>
    </xdr:from>
    <xdr:to>
      <xdr:col>30</xdr:col>
      <xdr:colOff>314474</xdr:colOff>
      <xdr:row>25</xdr:row>
      <xdr:rowOff>74757</xdr:rowOff>
    </xdr:to>
    <xdr:sp macro="" textlink="">
      <xdr:nvSpPr>
        <xdr:cNvPr id="251" name="Estrela de 5 pontas 71">
          <a:extLst>
            <a:ext uri="{FF2B5EF4-FFF2-40B4-BE49-F238E27FC236}">
              <a16:creationId xmlns:a16="http://schemas.microsoft.com/office/drawing/2014/main" id="{00000000-0008-0000-0200-0000FB000000}"/>
            </a:ext>
          </a:extLst>
        </xdr:cNvPr>
        <xdr:cNvSpPr/>
      </xdr:nvSpPr>
      <xdr:spPr>
        <a:xfrm>
          <a:off x="18278474" y="4823100"/>
          <a:ext cx="324000" cy="299907"/>
        </a:xfrm>
        <a:prstGeom prst="star5">
          <a:avLst/>
        </a:prstGeom>
        <a:solidFill>
          <a:srgbClr val="FF0000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32</xdr:col>
      <xdr:colOff>119062</xdr:colOff>
      <xdr:row>32</xdr:row>
      <xdr:rowOff>179621</xdr:rowOff>
    </xdr:from>
    <xdr:to>
      <xdr:col>32</xdr:col>
      <xdr:colOff>445444</xdr:colOff>
      <xdr:row>34</xdr:row>
      <xdr:rowOff>86621</xdr:rowOff>
    </xdr:to>
    <xdr:sp macro="" textlink="">
      <xdr:nvSpPr>
        <xdr:cNvPr id="256" name="Estrela de 5 pontas 72">
          <a:extLst>
            <a:ext uri="{FF2B5EF4-FFF2-40B4-BE49-F238E27FC236}">
              <a16:creationId xmlns:a16="http://schemas.microsoft.com/office/drawing/2014/main" id="{00000000-0008-0000-0200-000000010000}"/>
            </a:ext>
          </a:extLst>
        </xdr:cNvPr>
        <xdr:cNvSpPr/>
      </xdr:nvSpPr>
      <xdr:spPr>
        <a:xfrm>
          <a:off x="19626262" y="6561371"/>
          <a:ext cx="326382" cy="288000"/>
        </a:xfrm>
        <a:prstGeom prst="star5">
          <a:avLst/>
        </a:prstGeom>
        <a:solidFill>
          <a:schemeClr val="tx1"/>
        </a:solidFill>
        <a:ln w="19050"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/>
        </a:p>
      </xdr:txBody>
    </xdr:sp>
    <xdr:clientData/>
  </xdr:twoCellAnchor>
  <xdr:twoCellAnchor>
    <xdr:from>
      <xdr:col>21</xdr:col>
      <xdr:colOff>159898</xdr:colOff>
      <xdr:row>29</xdr:row>
      <xdr:rowOff>125326</xdr:rowOff>
    </xdr:from>
    <xdr:to>
      <xdr:col>22</xdr:col>
      <xdr:colOff>236679</xdr:colOff>
      <xdr:row>32</xdr:row>
      <xdr:rowOff>129826</xdr:rowOff>
    </xdr:to>
    <xdr:sp macro="" textlink="">
      <xdr:nvSpPr>
        <xdr:cNvPr id="258" name="Fluxograma: Conector 257">
          <a:extLst>
            <a:ext uri="{FF2B5EF4-FFF2-40B4-BE49-F238E27FC236}">
              <a16:creationId xmlns:a16="http://schemas.microsoft.com/office/drawing/2014/main" id="{00000000-0008-0000-0200-000002010000}"/>
            </a:ext>
          </a:extLst>
        </xdr:cNvPr>
        <xdr:cNvSpPr/>
      </xdr:nvSpPr>
      <xdr:spPr>
        <a:xfrm flipH="1">
          <a:off x="12911492" y="5899857"/>
          <a:ext cx="684000" cy="576000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500"/>
            <a:t>1</a:t>
          </a:r>
        </a:p>
      </xdr:txBody>
    </xdr:sp>
    <xdr:clientData/>
  </xdr:twoCellAnchor>
  <xdr:twoCellAnchor>
    <xdr:from>
      <xdr:col>19</xdr:col>
      <xdr:colOff>267978</xdr:colOff>
      <xdr:row>31</xdr:row>
      <xdr:rowOff>150019</xdr:rowOff>
    </xdr:from>
    <xdr:to>
      <xdr:col>20</xdr:col>
      <xdr:colOff>236759</xdr:colOff>
      <xdr:row>35</xdr:row>
      <xdr:rowOff>95832</xdr:rowOff>
    </xdr:to>
    <xdr:sp macro="" textlink="">
      <xdr:nvSpPr>
        <xdr:cNvPr id="261" name="Pentágono 68">
          <a:extLst>
            <a:ext uri="{FF2B5EF4-FFF2-40B4-BE49-F238E27FC236}">
              <a16:creationId xmlns:a16="http://schemas.microsoft.com/office/drawing/2014/main" id="{00000000-0008-0000-0200-000005010000}"/>
            </a:ext>
          </a:extLst>
        </xdr:cNvPr>
        <xdr:cNvSpPr/>
      </xdr:nvSpPr>
      <xdr:spPr>
        <a:xfrm rot="16200000">
          <a:off x="11739227" y="6371457"/>
          <a:ext cx="707813" cy="576000"/>
        </a:xfrm>
        <a:prstGeom prst="homePlate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metal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="vert"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600"/>
            <a:t>5</a:t>
          </a:r>
        </a:p>
      </xdr:txBody>
    </xdr:sp>
    <xdr:clientData/>
  </xdr:twoCellAnchor>
  <xdr:twoCellAnchor>
    <xdr:from>
      <xdr:col>16</xdr:col>
      <xdr:colOff>396512</xdr:colOff>
      <xdr:row>37</xdr:row>
      <xdr:rowOff>83523</xdr:rowOff>
    </xdr:from>
    <xdr:to>
      <xdr:col>17</xdr:col>
      <xdr:colOff>473293</xdr:colOff>
      <xdr:row>40</xdr:row>
      <xdr:rowOff>88023</xdr:rowOff>
    </xdr:to>
    <xdr:sp macro="" textlink="">
      <xdr:nvSpPr>
        <xdr:cNvPr id="264" name="Fluxograma: Conector 263">
          <a:extLst>
            <a:ext uri="{FF2B5EF4-FFF2-40B4-BE49-F238E27FC236}">
              <a16:creationId xmlns:a16="http://schemas.microsoft.com/office/drawing/2014/main" id="{00000000-0008-0000-0200-000008010000}"/>
            </a:ext>
          </a:extLst>
        </xdr:cNvPr>
        <xdr:cNvSpPr/>
      </xdr:nvSpPr>
      <xdr:spPr>
        <a:xfrm flipH="1">
          <a:off x="10112012" y="7382054"/>
          <a:ext cx="684000" cy="576000"/>
        </a:xfrm>
        <a:prstGeom prst="flowChartConnector">
          <a:avLst/>
        </a:prstGeom>
        <a:solidFill>
          <a:schemeClr val="tx1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500"/>
            <a:t>9</a:t>
          </a:r>
        </a:p>
      </xdr:txBody>
    </xdr:sp>
    <xdr:clientData/>
  </xdr:twoCellAnchor>
  <xdr:twoCellAnchor>
    <xdr:from>
      <xdr:col>26</xdr:col>
      <xdr:colOff>228953</xdr:colOff>
      <xdr:row>20</xdr:row>
      <xdr:rowOff>59529</xdr:rowOff>
    </xdr:from>
    <xdr:to>
      <xdr:col>27</xdr:col>
      <xdr:colOff>305734</xdr:colOff>
      <xdr:row>23</xdr:row>
      <xdr:rowOff>76196</xdr:rowOff>
    </xdr:to>
    <xdr:sp macro="" textlink="">
      <xdr:nvSpPr>
        <xdr:cNvPr id="265" name="Fluxograma: Conector 264">
          <a:extLst>
            <a:ext uri="{FF2B5EF4-FFF2-40B4-BE49-F238E27FC236}">
              <a16:creationId xmlns:a16="http://schemas.microsoft.com/office/drawing/2014/main" id="{00000000-0008-0000-0200-000009010000}"/>
            </a:ext>
          </a:extLst>
        </xdr:cNvPr>
        <xdr:cNvSpPr/>
      </xdr:nvSpPr>
      <xdr:spPr>
        <a:xfrm rot="11055926" flipH="1" flipV="1">
          <a:off x="16078553" y="4117179"/>
          <a:ext cx="686381" cy="607217"/>
        </a:xfrm>
        <a:prstGeom prst="flowChartConnector">
          <a:avLst/>
        </a:prstGeom>
        <a:solidFill>
          <a:schemeClr val="tx2">
            <a:lumMod val="75000"/>
          </a:schemeClr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pt-BR" sz="1500"/>
            <a:t>15</a:t>
          </a:r>
        </a:p>
      </xdr:txBody>
    </xdr:sp>
    <xdr:clientData/>
  </xdr:twoCellAnchor>
  <xdr:twoCellAnchor>
    <xdr:from>
      <xdr:col>21</xdr:col>
      <xdr:colOff>339337</xdr:colOff>
      <xdr:row>37</xdr:row>
      <xdr:rowOff>169062</xdr:rowOff>
    </xdr:from>
    <xdr:to>
      <xdr:col>22</xdr:col>
      <xdr:colOff>416118</xdr:colOff>
      <xdr:row>41</xdr:row>
      <xdr:rowOff>6875</xdr:rowOff>
    </xdr:to>
    <xdr:sp macro="" textlink="">
      <xdr:nvSpPr>
        <xdr:cNvPr id="268" name="Fluxograma: Conector 267">
          <a:extLst>
            <a:ext uri="{FF2B5EF4-FFF2-40B4-BE49-F238E27FC236}">
              <a16:creationId xmlns:a16="http://schemas.microsoft.com/office/drawing/2014/main" id="{00000000-0008-0000-0200-00000C010000}"/>
            </a:ext>
          </a:extLst>
        </xdr:cNvPr>
        <xdr:cNvSpPr/>
      </xdr:nvSpPr>
      <xdr:spPr>
        <a:xfrm flipH="1">
          <a:off x="13090931" y="7467593"/>
          <a:ext cx="684000" cy="599813"/>
        </a:xfrm>
        <a:prstGeom prst="flowChartConnector">
          <a:avLst/>
        </a:prstGeom>
        <a:solidFill>
          <a:srgbClr val="FF0000"/>
        </a:solidFill>
        <a:ln>
          <a:solidFill>
            <a:schemeClr val="bg1"/>
          </a:solidFill>
        </a:ln>
        <a:scene3d>
          <a:camera prst="orthographicFront"/>
          <a:lightRig rig="threePt" dir="t"/>
        </a:scene3d>
        <a:sp3d prstMaterial="plastic"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pt-BR" sz="15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</xdr:row>
      <xdr:rowOff>0</xdr:rowOff>
    </xdr:from>
    <xdr:to>
      <xdr:col>5</xdr:col>
      <xdr:colOff>523875</xdr:colOff>
      <xdr:row>24</xdr:row>
      <xdr:rowOff>57149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638175" y="381000"/>
          <a:ext cx="2933700" cy="4248149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 b="1">
              <a:latin typeface="Arial" pitchFamily="34" charset="0"/>
              <a:cs typeface="Arial" pitchFamily="34" charset="0"/>
            </a:rPr>
            <a:t>CARD</a:t>
          </a:r>
          <a:r>
            <a:rPr lang="pt-BR" sz="1100" b="1" baseline="0">
              <a:latin typeface="Arial" pitchFamily="34" charset="0"/>
              <a:cs typeface="Arial" pitchFamily="34" charset="0"/>
            </a:rPr>
            <a:t> RESUMO</a:t>
          </a:r>
          <a:r>
            <a:rPr lang="pt-BR" sz="1100" baseline="0">
              <a:latin typeface="Arial" pitchFamily="34" charset="0"/>
              <a:cs typeface="Arial" pitchFamily="34" charset="0"/>
            </a:rPr>
            <a:t>:</a:t>
          </a:r>
        </a:p>
        <a:p>
          <a:endParaRPr lang="pt-BR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pt-BR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AÇÕES: ( 3 ações,</a:t>
          </a:r>
          <a:r>
            <a:rPr lang="pt-BR" sz="11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BR" sz="1100" b="1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podendo repetir)</a:t>
          </a:r>
        </a:p>
        <a:p>
          <a:endParaRPr lang="pt-BR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</a:t>
          </a:r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Pegar uma demanda</a:t>
          </a:r>
        </a:p>
        <a:p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Andar com caminhão</a:t>
          </a:r>
        </a:p>
        <a:p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Atender uma demanda</a:t>
          </a:r>
        </a:p>
        <a:p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Encher o caminhão</a:t>
          </a:r>
        </a:p>
        <a:p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- Comprar um caminhão ou fábrica</a:t>
          </a:r>
        </a:p>
        <a:p>
          <a:endParaRPr lang="pt-BR" sz="1100" baseline="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pt-BR" sz="1100" b="1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VALORES:</a:t>
          </a:r>
        </a:p>
        <a:p>
          <a:endParaRPr lang="pt-BR">
            <a:effectLst/>
            <a:latin typeface="Arial" pitchFamily="34" charset="0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Caminhão</a:t>
          </a:r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= 60 moedas (+ 2 ações)</a:t>
          </a:r>
          <a:endParaRPr lang="pt-BR">
            <a:effectLst/>
            <a:latin typeface="Arial" pitchFamily="34" charset="0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Fábrica Classe A = 80 moedas</a:t>
          </a:r>
          <a:endParaRPr lang="pt-BR">
            <a:effectLst/>
            <a:latin typeface="Arial" pitchFamily="34" charset="0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Fábrica Classe B = 70 moedas</a:t>
          </a:r>
          <a:endParaRPr lang="pt-BR">
            <a:effectLst/>
            <a:latin typeface="Arial" pitchFamily="34" charset="0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Fábrica Classe C = 60 moedas</a:t>
          </a:r>
          <a:endParaRPr lang="pt-BR">
            <a:effectLst/>
            <a:latin typeface="Arial" pitchFamily="34" charset="0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Fábrica Classe D = 50 moedas</a:t>
          </a:r>
          <a:endParaRPr lang="pt-BR">
            <a:effectLst/>
            <a:latin typeface="Arial" pitchFamily="34" charset="0"/>
            <a:cs typeface="Arial" pitchFamily="34" charset="0"/>
          </a:endParaRPr>
        </a:p>
        <a:p>
          <a:endParaRPr lang="pt-BR" sz="1100">
            <a:latin typeface="Arial" pitchFamily="34" charset="0"/>
            <a:cs typeface="Arial" pitchFamily="34" charset="0"/>
          </a:endParaRPr>
        </a:p>
        <a:p>
          <a:r>
            <a:rPr lang="pt-BR" sz="1100" b="1">
              <a:latin typeface="Arial" pitchFamily="34" charset="0"/>
              <a:cs typeface="Arial" pitchFamily="34" charset="0"/>
            </a:rPr>
            <a:t>PONTUAÇÃO:</a:t>
          </a:r>
        </a:p>
        <a:p>
          <a:endParaRPr lang="pt-BR" sz="1100">
            <a:solidFill>
              <a:schemeClr val="dk1"/>
            </a:solidFill>
            <a:effectLst/>
            <a:latin typeface="Arial" pitchFamily="34" charset="0"/>
            <a:ea typeface="+mn-ea"/>
            <a:cs typeface="Arial" pitchFamily="34" charset="0"/>
          </a:endParaRP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Atender</a:t>
          </a:r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uma demanda</a:t>
          </a:r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= 3 pontos</a:t>
          </a: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Não</a:t>
          </a:r>
          <a:r>
            <a:rPr lang="pt-BR" sz="1100" baseline="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atender uma demanda = - 4 pontos</a:t>
          </a: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Cada 5 moedas = 1 ponto</a:t>
          </a: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Cada fábrica = 11 pontos</a:t>
          </a:r>
        </a:p>
        <a:p>
          <a:r>
            <a:rPr lang="pt-BR" sz="1100">
              <a:solidFill>
                <a:schemeClr val="dk1"/>
              </a:solidFill>
              <a:effectLst/>
              <a:latin typeface="Arial" pitchFamily="34" charset="0"/>
              <a:ea typeface="+mn-ea"/>
              <a:cs typeface="Arial" pitchFamily="34" charset="0"/>
            </a:rPr>
            <a:t>Cada caminhão = 8 pontos</a:t>
          </a:r>
        </a:p>
      </xdr:txBody>
    </xdr:sp>
    <xdr:clientData/>
  </xdr:twoCellAnchor>
  <xdr:twoCellAnchor editAs="oneCell">
    <xdr:from>
      <xdr:col>7</xdr:col>
      <xdr:colOff>76200</xdr:colOff>
      <xdr:row>2</xdr:row>
      <xdr:rowOff>28575</xdr:rowOff>
    </xdr:from>
    <xdr:to>
      <xdr:col>11</xdr:col>
      <xdr:colOff>599705</xdr:colOff>
      <xdr:row>24</xdr:row>
      <xdr:rowOff>113766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409575"/>
          <a:ext cx="2961905" cy="4276191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</xdr:colOff>
      <xdr:row>2</xdr:row>
      <xdr:rowOff>47625</xdr:rowOff>
    </xdr:from>
    <xdr:to>
      <xdr:col>17</xdr:col>
      <xdr:colOff>580655</xdr:colOff>
      <xdr:row>24</xdr:row>
      <xdr:rowOff>132816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81950" y="428625"/>
          <a:ext cx="2961905" cy="4276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7"/>
  <sheetViews>
    <sheetView zoomScale="150" zoomScaleNormal="150" workbookViewId="0">
      <selection activeCell="F10" sqref="F10"/>
    </sheetView>
  </sheetViews>
  <sheetFormatPr defaultRowHeight="15" x14ac:dyDescent="0.25"/>
  <cols>
    <col min="2" max="6" width="12.5703125" customWidth="1"/>
    <col min="7" max="7" width="18.42578125" customWidth="1"/>
  </cols>
  <sheetData>
    <row r="1" spans="2:7" thickBot="1" x14ac:dyDescent="0.4"/>
    <row r="2" spans="2:7" ht="15.75" thickBot="1" x14ac:dyDescent="0.3">
      <c r="B2" s="42" t="s">
        <v>65</v>
      </c>
      <c r="C2" s="43"/>
      <c r="D2" s="43"/>
      <c r="E2" s="43"/>
      <c r="F2" s="43"/>
      <c r="G2" s="44"/>
    </row>
    <row r="3" spans="2:7" thickBot="1" x14ac:dyDescent="0.4"/>
    <row r="4" spans="2:7" x14ac:dyDescent="0.25">
      <c r="B4" s="36"/>
      <c r="C4" s="19" t="s">
        <v>102</v>
      </c>
      <c r="D4" s="19" t="s">
        <v>69</v>
      </c>
      <c r="E4" s="19" t="s">
        <v>70</v>
      </c>
      <c r="F4" s="19" t="s">
        <v>71</v>
      </c>
      <c r="G4" s="28" t="s">
        <v>72</v>
      </c>
    </row>
    <row r="5" spans="2:7" x14ac:dyDescent="0.25">
      <c r="B5" s="33" t="s">
        <v>66</v>
      </c>
      <c r="C5" s="18">
        <v>25</v>
      </c>
      <c r="D5" s="18">
        <v>41</v>
      </c>
      <c r="E5" s="18">
        <v>2</v>
      </c>
      <c r="F5" s="18">
        <v>1</v>
      </c>
      <c r="G5" s="29">
        <f>C5+(INT(D5/5))+(E5*11)+(F5*8)</f>
        <v>63</v>
      </c>
    </row>
    <row r="6" spans="2:7" x14ac:dyDescent="0.25">
      <c r="B6" s="34" t="s">
        <v>67</v>
      </c>
      <c r="C6" s="18">
        <v>26</v>
      </c>
      <c r="D6" s="18">
        <v>29</v>
      </c>
      <c r="E6" s="18">
        <v>2</v>
      </c>
      <c r="F6" s="18">
        <v>2</v>
      </c>
      <c r="G6" s="29">
        <f t="shared" ref="G6:G7" si="0">C6+(INT(D6/5))+(E6*11)+(F6*8)</f>
        <v>69</v>
      </c>
    </row>
    <row r="7" spans="2:7" ht="15.75" thickBot="1" x14ac:dyDescent="0.3">
      <c r="B7" s="35" t="s">
        <v>68</v>
      </c>
      <c r="C7" s="20">
        <v>26</v>
      </c>
      <c r="D7" s="20">
        <v>21</v>
      </c>
      <c r="E7" s="20">
        <v>3</v>
      </c>
      <c r="F7" s="20">
        <v>1</v>
      </c>
      <c r="G7" s="30">
        <f t="shared" si="0"/>
        <v>71</v>
      </c>
    </row>
  </sheetData>
  <mergeCells count="1">
    <mergeCell ref="B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tabSelected="1" topLeftCell="A2" workbookViewId="0">
      <selection activeCell="F55" sqref="F55"/>
    </sheetView>
  </sheetViews>
  <sheetFormatPr defaultRowHeight="15" x14ac:dyDescent="0.25"/>
  <cols>
    <col min="1" max="1" width="9.140625" customWidth="1"/>
    <col min="3" max="3" width="12.28515625" customWidth="1"/>
    <col min="5" max="5" width="8.7109375" style="21"/>
    <col min="6" max="6" width="12" customWidth="1"/>
    <col min="9" max="9" width="12.42578125" customWidth="1"/>
    <col min="12" max="12" width="11.85546875" customWidth="1"/>
    <col min="13" max="13" width="9.140625" customWidth="1"/>
    <col min="14" max="16" width="9.140625" hidden="1" customWidth="1"/>
    <col min="17" max="17" width="32" customWidth="1"/>
  </cols>
  <sheetData>
    <row r="1" spans="2:17" ht="15.75" thickBot="1" x14ac:dyDescent="0.3"/>
    <row r="2" spans="2:17" ht="15.75" thickBot="1" x14ac:dyDescent="0.3">
      <c r="B2" s="51" t="s">
        <v>91</v>
      </c>
      <c r="C2" s="52"/>
      <c r="D2" s="52"/>
      <c r="E2" s="52"/>
      <c r="F2" s="52"/>
      <c r="G2" s="52"/>
      <c r="H2" s="52"/>
      <c r="I2" s="52"/>
      <c r="J2" s="52"/>
      <c r="K2" s="52"/>
      <c r="L2" s="53"/>
    </row>
    <row r="3" spans="2:17" ht="15.75" thickBot="1" x14ac:dyDescent="0.3"/>
    <row r="4" spans="2:17" ht="28.5" customHeight="1" thickBot="1" x14ac:dyDescent="0.3">
      <c r="B4" s="6">
        <f ca="1">RANDBETWEEN(1,15)</f>
        <v>5</v>
      </c>
      <c r="C4" s="13" t="str">
        <f ca="1">VLOOKUP(B4,B9:C23,2,FALSE)</f>
        <v>Quant.  2 
Prazo     2</v>
      </c>
      <c r="D4" s="3"/>
      <c r="E4" s="22">
        <f ca="1">RANDBETWEEN(16,33)</f>
        <v>16</v>
      </c>
      <c r="F4" s="7" t="str">
        <f ca="1">VLOOKUP(E4,E9:F26,2,FALSE)</f>
        <v>Quant.  5 
Prazo     1</v>
      </c>
      <c r="G4" s="3"/>
      <c r="H4" s="6">
        <f ca="1">RANDBETWEEN(34,51)</f>
        <v>41</v>
      </c>
      <c r="I4" s="14" t="str">
        <f ca="1">VLOOKUP(H4,H9:I26,2,FALSE)</f>
        <v>Quant.  12 
Prazo     2</v>
      </c>
      <c r="J4" s="3"/>
      <c r="K4" s="6">
        <f ca="1">RANDBETWEEN(52,69)</f>
        <v>56</v>
      </c>
      <c r="L4" s="8" t="str">
        <f ca="1">VLOOKUP(K4,K9:L26,2,FALSE)</f>
        <v>Quant.  16 
Prazo     2</v>
      </c>
    </row>
    <row r="5" spans="2:17" ht="15.75" thickBot="1" x14ac:dyDescent="0.3">
      <c r="Q5" s="26" t="s">
        <v>92</v>
      </c>
    </row>
    <row r="6" spans="2:17" ht="64.5" customHeight="1" thickBot="1" x14ac:dyDescent="0.3">
      <c r="E6"/>
      <c r="P6" s="16">
        <f ca="1">RANDBETWEEN(1,20)</f>
        <v>4</v>
      </c>
      <c r="Q6" s="17" t="str">
        <f ca="1">VLOOKUP(P6,B82:J101,2,FALSE)</f>
        <v>Natal - Nesse período toda venda paga o dobro do valor</v>
      </c>
    </row>
    <row r="8" spans="2:17" hidden="1" x14ac:dyDescent="0.25"/>
    <row r="9" spans="2:17" ht="31.5" hidden="1" customHeight="1" x14ac:dyDescent="0.25">
      <c r="B9" s="2">
        <v>1</v>
      </c>
      <c r="C9" s="37" t="s">
        <v>0</v>
      </c>
      <c r="E9" s="23">
        <v>16</v>
      </c>
      <c r="F9" s="5" t="s">
        <v>12</v>
      </c>
      <c r="H9" s="2">
        <v>34</v>
      </c>
      <c r="I9" s="39" t="s">
        <v>27</v>
      </c>
      <c r="K9" s="2">
        <v>52</v>
      </c>
      <c r="L9" s="4" t="s">
        <v>42</v>
      </c>
    </row>
    <row r="10" spans="2:17" ht="31.5" hidden="1" customHeight="1" x14ac:dyDescent="0.25">
      <c r="B10" s="2">
        <v>2</v>
      </c>
      <c r="C10" s="37" t="s">
        <v>1</v>
      </c>
      <c r="E10" s="23">
        <v>17</v>
      </c>
      <c r="F10" s="38" t="s">
        <v>13</v>
      </c>
      <c r="H10" s="2">
        <v>35</v>
      </c>
      <c r="I10" s="39" t="s">
        <v>28</v>
      </c>
      <c r="K10" s="2">
        <v>53</v>
      </c>
      <c r="L10" s="40" t="s">
        <v>43</v>
      </c>
    </row>
    <row r="11" spans="2:17" ht="31.5" hidden="1" customHeight="1" x14ac:dyDescent="0.25">
      <c r="B11" s="2">
        <v>3</v>
      </c>
      <c r="C11" s="37" t="s">
        <v>2</v>
      </c>
      <c r="E11" s="23">
        <v>18</v>
      </c>
      <c r="F11" s="5" t="s">
        <v>14</v>
      </c>
      <c r="H11" s="2">
        <v>36</v>
      </c>
      <c r="I11" s="39" t="s">
        <v>29</v>
      </c>
      <c r="K11" s="2">
        <v>54</v>
      </c>
      <c r="L11" s="4" t="s">
        <v>44</v>
      </c>
    </row>
    <row r="12" spans="2:17" ht="30" hidden="1" x14ac:dyDescent="0.25">
      <c r="B12" s="2">
        <v>4</v>
      </c>
      <c r="C12" s="37" t="s">
        <v>3</v>
      </c>
      <c r="E12" s="23">
        <v>19</v>
      </c>
      <c r="F12" s="5" t="s">
        <v>15</v>
      </c>
      <c r="H12" s="2">
        <v>37</v>
      </c>
      <c r="I12" s="39" t="s">
        <v>30</v>
      </c>
      <c r="K12" s="2">
        <v>55</v>
      </c>
      <c r="L12" s="4" t="s">
        <v>45</v>
      </c>
    </row>
    <row r="13" spans="2:17" ht="30" hidden="1" x14ac:dyDescent="0.25">
      <c r="B13" s="2">
        <v>5</v>
      </c>
      <c r="C13" s="37" t="s">
        <v>4</v>
      </c>
      <c r="E13" s="23">
        <v>20</v>
      </c>
      <c r="F13" s="5" t="s">
        <v>16</v>
      </c>
      <c r="H13" s="2">
        <v>38</v>
      </c>
      <c r="I13" s="39" t="s">
        <v>31</v>
      </c>
      <c r="K13" s="2">
        <v>56</v>
      </c>
      <c r="L13" s="4" t="s">
        <v>46</v>
      </c>
    </row>
    <row r="14" spans="2:17" ht="30" hidden="1" x14ac:dyDescent="0.25">
      <c r="B14" s="2">
        <v>6</v>
      </c>
      <c r="C14" s="37" t="s">
        <v>5</v>
      </c>
      <c r="E14" s="23">
        <v>21</v>
      </c>
      <c r="F14" s="5" t="s">
        <v>17</v>
      </c>
      <c r="H14" s="2">
        <v>39</v>
      </c>
      <c r="I14" s="39" t="s">
        <v>32</v>
      </c>
      <c r="K14" s="2">
        <v>57</v>
      </c>
      <c r="L14" s="4" t="s">
        <v>47</v>
      </c>
    </row>
    <row r="15" spans="2:17" ht="30" hidden="1" x14ac:dyDescent="0.25">
      <c r="B15" s="2">
        <v>7</v>
      </c>
      <c r="C15" s="37" t="s">
        <v>6</v>
      </c>
      <c r="E15" s="23">
        <v>22</v>
      </c>
      <c r="F15" s="5" t="s">
        <v>18</v>
      </c>
      <c r="H15" s="2">
        <v>40</v>
      </c>
      <c r="I15" s="39" t="s">
        <v>33</v>
      </c>
      <c r="K15" s="2">
        <v>58</v>
      </c>
      <c r="L15" s="4" t="s">
        <v>48</v>
      </c>
    </row>
    <row r="16" spans="2:17" ht="30" hidden="1" x14ac:dyDescent="0.25">
      <c r="B16" s="2">
        <v>8</v>
      </c>
      <c r="C16" s="37" t="s">
        <v>7</v>
      </c>
      <c r="E16" s="23">
        <v>23</v>
      </c>
      <c r="F16" s="5" t="s">
        <v>19</v>
      </c>
      <c r="H16" s="2">
        <v>41</v>
      </c>
      <c r="I16" s="39" t="s">
        <v>34</v>
      </c>
      <c r="K16" s="2">
        <v>59</v>
      </c>
      <c r="L16" s="4" t="s">
        <v>49</v>
      </c>
    </row>
    <row r="17" spans="1:12" ht="30" hidden="1" x14ac:dyDescent="0.25">
      <c r="B17" s="2">
        <v>9</v>
      </c>
      <c r="C17" s="37" t="s">
        <v>8</v>
      </c>
      <c r="E17" s="23">
        <v>24</v>
      </c>
      <c r="F17" s="5" t="s">
        <v>20</v>
      </c>
      <c r="H17" s="2">
        <v>42</v>
      </c>
      <c r="I17" s="39" t="s">
        <v>35</v>
      </c>
      <c r="K17" s="2">
        <v>60</v>
      </c>
      <c r="L17" s="4" t="s">
        <v>50</v>
      </c>
    </row>
    <row r="18" spans="1:12" ht="30" hidden="1" x14ac:dyDescent="0.25">
      <c r="B18" s="2">
        <v>10</v>
      </c>
      <c r="C18" s="37" t="s">
        <v>9</v>
      </c>
      <c r="E18" s="23">
        <v>25</v>
      </c>
      <c r="F18" s="5" t="s">
        <v>21</v>
      </c>
      <c r="H18" s="2">
        <v>43</v>
      </c>
      <c r="I18" s="39" t="s">
        <v>36</v>
      </c>
      <c r="K18" s="2">
        <v>61</v>
      </c>
      <c r="L18" s="4" t="s">
        <v>51</v>
      </c>
    </row>
    <row r="19" spans="1:12" ht="30" hidden="1" x14ac:dyDescent="0.25">
      <c r="B19" s="2">
        <v>11</v>
      </c>
      <c r="C19" s="37" t="s">
        <v>10</v>
      </c>
      <c r="E19" s="23">
        <v>26</v>
      </c>
      <c r="F19" s="5" t="s">
        <v>22</v>
      </c>
      <c r="H19" s="2">
        <v>44</v>
      </c>
      <c r="I19" s="39" t="s">
        <v>37</v>
      </c>
      <c r="K19" s="2">
        <v>62</v>
      </c>
      <c r="L19" s="4" t="s">
        <v>52</v>
      </c>
    </row>
    <row r="20" spans="1:12" ht="30" hidden="1" x14ac:dyDescent="0.25">
      <c r="B20" s="2">
        <v>12</v>
      </c>
      <c r="C20" s="37" t="s">
        <v>11</v>
      </c>
      <c r="E20" s="23">
        <v>27</v>
      </c>
      <c r="F20" s="5" t="s">
        <v>23</v>
      </c>
      <c r="H20" s="2">
        <v>45</v>
      </c>
      <c r="I20" s="39" t="s">
        <v>38</v>
      </c>
      <c r="K20" s="2">
        <v>63</v>
      </c>
      <c r="L20" s="4" t="s">
        <v>53</v>
      </c>
    </row>
    <row r="21" spans="1:12" ht="30" hidden="1" x14ac:dyDescent="0.25">
      <c r="B21" s="2">
        <v>13</v>
      </c>
      <c r="C21" s="37" t="s">
        <v>12</v>
      </c>
      <c r="E21" s="23">
        <v>28</v>
      </c>
      <c r="F21" s="5" t="s">
        <v>24</v>
      </c>
      <c r="H21" s="2">
        <v>46</v>
      </c>
      <c r="I21" s="39" t="s">
        <v>39</v>
      </c>
      <c r="K21" s="2">
        <v>64</v>
      </c>
      <c r="L21" s="4" t="s">
        <v>54</v>
      </c>
    </row>
    <row r="22" spans="1:12" ht="30" hidden="1" x14ac:dyDescent="0.25">
      <c r="B22" s="2">
        <v>14</v>
      </c>
      <c r="C22" s="37" t="s">
        <v>13</v>
      </c>
      <c r="E22" s="23">
        <v>29</v>
      </c>
      <c r="F22" s="5" t="s">
        <v>25</v>
      </c>
      <c r="H22" s="2">
        <v>47</v>
      </c>
      <c r="I22" s="39" t="s">
        <v>40</v>
      </c>
      <c r="K22" s="2">
        <v>65</v>
      </c>
      <c r="L22" s="4" t="s">
        <v>55</v>
      </c>
    </row>
    <row r="23" spans="1:12" ht="30" hidden="1" x14ac:dyDescent="0.25">
      <c r="B23" s="2">
        <v>15</v>
      </c>
      <c r="C23" s="37" t="s">
        <v>14</v>
      </c>
      <c r="E23" s="23">
        <v>30</v>
      </c>
      <c r="F23" s="5" t="s">
        <v>26</v>
      </c>
      <c r="H23" s="2">
        <v>48</v>
      </c>
      <c r="I23" s="39" t="s">
        <v>41</v>
      </c>
      <c r="K23" s="2">
        <v>66</v>
      </c>
      <c r="L23" s="4" t="s">
        <v>56</v>
      </c>
    </row>
    <row r="24" spans="1:12" ht="30" hidden="1" x14ac:dyDescent="0.25">
      <c r="E24" s="23">
        <v>31</v>
      </c>
      <c r="F24" s="5" t="s">
        <v>27</v>
      </c>
      <c r="H24" s="2">
        <v>49</v>
      </c>
      <c r="I24" s="39" t="s">
        <v>42</v>
      </c>
      <c r="K24" s="2">
        <v>67</v>
      </c>
      <c r="L24" s="4" t="s">
        <v>57</v>
      </c>
    </row>
    <row r="25" spans="1:12" ht="30" hidden="1" x14ac:dyDescent="0.25">
      <c r="E25" s="23">
        <v>32</v>
      </c>
      <c r="F25" s="5" t="s">
        <v>28</v>
      </c>
      <c r="H25" s="2">
        <v>50</v>
      </c>
      <c r="I25" s="39" t="s">
        <v>43</v>
      </c>
      <c r="K25" s="2">
        <v>68</v>
      </c>
      <c r="L25" s="4" t="s">
        <v>58</v>
      </c>
    </row>
    <row r="26" spans="1:12" ht="30" hidden="1" x14ac:dyDescent="0.25">
      <c r="E26" s="23">
        <v>33</v>
      </c>
      <c r="F26" s="5" t="s">
        <v>29</v>
      </c>
      <c r="H26" s="2">
        <v>51</v>
      </c>
      <c r="I26" s="39" t="s">
        <v>44</v>
      </c>
      <c r="K26" s="2">
        <v>69</v>
      </c>
      <c r="L26" s="4" t="s">
        <v>59</v>
      </c>
    </row>
    <row r="27" spans="1:12" hidden="1" x14ac:dyDescent="0.25"/>
    <row r="28" spans="1:12" hidden="1" x14ac:dyDescent="0.25"/>
    <row r="29" spans="1:12" hidden="1" x14ac:dyDescent="0.25">
      <c r="A29">
        <v>171</v>
      </c>
      <c r="B29">
        <v>30269</v>
      </c>
    </row>
    <row r="30" spans="1:12" hidden="1" x14ac:dyDescent="0.25">
      <c r="A30" s="25">
        <f>H53</f>
        <v>30</v>
      </c>
    </row>
    <row r="31" spans="1:12" hidden="1" x14ac:dyDescent="0.25">
      <c r="A31" s="1">
        <f>MOD(A30*$A$29,$B$29)</f>
        <v>5130</v>
      </c>
      <c r="B31" s="1">
        <f>RANK(A31,$A$31:$A$49)</f>
        <v>12</v>
      </c>
      <c r="C31" s="9">
        <v>1</v>
      </c>
    </row>
    <row r="32" spans="1:12" hidden="1" x14ac:dyDescent="0.25">
      <c r="A32" s="1">
        <f t="shared" ref="A32:A49" si="0">MOD(A31*$A$29,$B$29)</f>
        <v>29698</v>
      </c>
      <c r="B32" s="1">
        <f t="shared" ref="B32:B49" si="1">RANK(A32,$A$31:$A$49)</f>
        <v>1</v>
      </c>
      <c r="C32" s="9">
        <v>1</v>
      </c>
    </row>
    <row r="33" spans="1:3" hidden="1" x14ac:dyDescent="0.25">
      <c r="A33" s="1">
        <f t="shared" si="0"/>
        <v>23435</v>
      </c>
      <c r="B33" s="1">
        <f t="shared" si="1"/>
        <v>4</v>
      </c>
      <c r="C33" s="9">
        <v>1</v>
      </c>
    </row>
    <row r="34" spans="1:3" hidden="1" x14ac:dyDescent="0.25">
      <c r="A34" s="1">
        <f t="shared" si="0"/>
        <v>11877</v>
      </c>
      <c r="B34" s="1">
        <f t="shared" si="1"/>
        <v>9</v>
      </c>
      <c r="C34" s="9">
        <v>1</v>
      </c>
    </row>
    <row r="35" spans="1:3" hidden="1" x14ac:dyDescent="0.25">
      <c r="A35" s="1">
        <f>MOD(A34*$A$29,$B$29)</f>
        <v>2944</v>
      </c>
      <c r="B35" s="1">
        <f t="shared" si="1"/>
        <v>14</v>
      </c>
      <c r="C35" s="9">
        <v>1</v>
      </c>
    </row>
    <row r="36" spans="1:3" hidden="1" x14ac:dyDescent="0.25">
      <c r="A36" s="1">
        <f t="shared" si="0"/>
        <v>19120</v>
      </c>
      <c r="B36" s="1">
        <f t="shared" si="1"/>
        <v>7</v>
      </c>
      <c r="C36" s="10">
        <v>2</v>
      </c>
    </row>
    <row r="37" spans="1:3" hidden="1" x14ac:dyDescent="0.25">
      <c r="A37" s="1">
        <f t="shared" si="0"/>
        <v>468</v>
      </c>
      <c r="B37" s="1">
        <f t="shared" si="1"/>
        <v>18</v>
      </c>
      <c r="C37" s="10">
        <v>2</v>
      </c>
    </row>
    <row r="38" spans="1:3" hidden="1" x14ac:dyDescent="0.25">
      <c r="A38" s="1">
        <f t="shared" si="0"/>
        <v>19490</v>
      </c>
      <c r="B38" s="1">
        <f t="shared" si="1"/>
        <v>6</v>
      </c>
      <c r="C38" s="10">
        <v>2</v>
      </c>
    </row>
    <row r="39" spans="1:3" hidden="1" x14ac:dyDescent="0.25">
      <c r="A39" s="1">
        <f t="shared" si="0"/>
        <v>3200</v>
      </c>
      <c r="B39" s="1">
        <f t="shared" si="1"/>
        <v>13</v>
      </c>
      <c r="C39" s="10">
        <v>2</v>
      </c>
    </row>
    <row r="40" spans="1:3" hidden="1" x14ac:dyDescent="0.25">
      <c r="A40" s="1">
        <f t="shared" si="0"/>
        <v>2358</v>
      </c>
      <c r="B40" s="1">
        <f t="shared" si="1"/>
        <v>15</v>
      </c>
      <c r="C40" s="10">
        <v>2</v>
      </c>
    </row>
    <row r="41" spans="1:3" hidden="1" x14ac:dyDescent="0.25">
      <c r="A41" s="1">
        <f t="shared" si="0"/>
        <v>9721</v>
      </c>
      <c r="B41" s="1">
        <f t="shared" si="1"/>
        <v>10</v>
      </c>
      <c r="C41" s="11">
        <v>3</v>
      </c>
    </row>
    <row r="42" spans="1:3" hidden="1" x14ac:dyDescent="0.25">
      <c r="A42" s="1">
        <f t="shared" si="0"/>
        <v>27765</v>
      </c>
      <c r="B42" s="1">
        <f t="shared" si="1"/>
        <v>2</v>
      </c>
      <c r="C42" s="11">
        <v>3</v>
      </c>
    </row>
    <row r="43" spans="1:3" hidden="1" x14ac:dyDescent="0.25">
      <c r="A43" s="1">
        <f t="shared" si="0"/>
        <v>25851</v>
      </c>
      <c r="B43" s="1">
        <f t="shared" si="1"/>
        <v>3</v>
      </c>
      <c r="C43" s="11">
        <v>3</v>
      </c>
    </row>
    <row r="44" spans="1:3" hidden="1" x14ac:dyDescent="0.25">
      <c r="A44" s="1">
        <f t="shared" si="0"/>
        <v>1247</v>
      </c>
      <c r="B44" s="1">
        <f t="shared" si="1"/>
        <v>17</v>
      </c>
      <c r="C44" s="11">
        <v>3</v>
      </c>
    </row>
    <row r="45" spans="1:3" hidden="1" x14ac:dyDescent="0.25">
      <c r="A45" s="1">
        <f t="shared" si="0"/>
        <v>1354</v>
      </c>
      <c r="B45" s="1">
        <f t="shared" si="1"/>
        <v>16</v>
      </c>
      <c r="C45" s="11">
        <v>3</v>
      </c>
    </row>
    <row r="46" spans="1:3" hidden="1" x14ac:dyDescent="0.25">
      <c r="A46" s="1">
        <f t="shared" si="0"/>
        <v>19651</v>
      </c>
      <c r="B46" s="1">
        <f t="shared" si="1"/>
        <v>5</v>
      </c>
      <c r="C46" s="12">
        <v>4</v>
      </c>
    </row>
    <row r="47" spans="1:3" hidden="1" x14ac:dyDescent="0.25">
      <c r="A47" s="1">
        <f t="shared" si="0"/>
        <v>462</v>
      </c>
      <c r="B47" s="1">
        <f t="shared" si="1"/>
        <v>19</v>
      </c>
      <c r="C47" s="12">
        <v>4</v>
      </c>
    </row>
    <row r="48" spans="1:3" hidden="1" x14ac:dyDescent="0.25">
      <c r="A48" s="1">
        <f t="shared" si="0"/>
        <v>18464</v>
      </c>
      <c r="B48" s="1">
        <f t="shared" si="1"/>
        <v>8</v>
      </c>
      <c r="C48" s="12">
        <v>4</v>
      </c>
    </row>
    <row r="49" spans="1:9" hidden="1" x14ac:dyDescent="0.25">
      <c r="A49" s="1">
        <f t="shared" si="0"/>
        <v>9368</v>
      </c>
      <c r="B49" s="1">
        <f t="shared" si="1"/>
        <v>11</v>
      </c>
      <c r="C49" s="12">
        <v>4</v>
      </c>
    </row>
    <row r="50" spans="1:9" hidden="1" x14ac:dyDescent="0.25"/>
    <row r="51" spans="1:9" ht="15.75" thickBot="1" x14ac:dyDescent="0.3"/>
    <row r="52" spans="1:9" ht="15.75" thickBot="1" x14ac:dyDescent="0.3">
      <c r="C52" s="45" t="s">
        <v>90</v>
      </c>
      <c r="D52" s="54"/>
      <c r="E52" s="54"/>
      <c r="F52" s="46"/>
      <c r="H52" s="45" t="s">
        <v>88</v>
      </c>
      <c r="I52" s="46"/>
    </row>
    <row r="53" spans="1:9" ht="15.75" thickBot="1" x14ac:dyDescent="0.3">
      <c r="H53" s="47">
        <v>30</v>
      </c>
      <c r="I53" s="48"/>
    </row>
    <row r="54" spans="1:9" x14ac:dyDescent="0.25">
      <c r="D54" s="1">
        <v>1</v>
      </c>
      <c r="E54" s="24">
        <f>VLOOKUP(D54,$B$31:$C$49,2,FALSE)</f>
        <v>1</v>
      </c>
    </row>
    <row r="55" spans="1:9" ht="15.75" thickBot="1" x14ac:dyDescent="0.3">
      <c r="D55" s="1">
        <v>2</v>
      </c>
      <c r="E55" s="24">
        <f t="shared" ref="E55:E72" si="2">VLOOKUP(D55,$B$31:$C$49,2,FALSE)</f>
        <v>3</v>
      </c>
    </row>
    <row r="56" spans="1:9" ht="15.75" thickBot="1" x14ac:dyDescent="0.3">
      <c r="D56" s="1">
        <v>3</v>
      </c>
      <c r="E56" s="24">
        <f t="shared" si="2"/>
        <v>3</v>
      </c>
      <c r="H56" s="49" t="s">
        <v>89</v>
      </c>
      <c r="I56" s="50"/>
    </row>
    <row r="57" spans="1:9" ht="15.75" thickBot="1" x14ac:dyDescent="0.3">
      <c r="D57" s="1">
        <v>4</v>
      </c>
      <c r="E57" s="24">
        <f t="shared" si="2"/>
        <v>1</v>
      </c>
      <c r="H57" s="49">
        <f ca="1">RANDBETWEEN(1,100)</f>
        <v>51</v>
      </c>
      <c r="I57" s="50"/>
    </row>
    <row r="58" spans="1:9" x14ac:dyDescent="0.25">
      <c r="D58" s="1">
        <v>5</v>
      </c>
      <c r="E58" s="24">
        <f t="shared" si="2"/>
        <v>4</v>
      </c>
    </row>
    <row r="59" spans="1:9" x14ac:dyDescent="0.25">
      <c r="D59" s="1">
        <v>6</v>
      </c>
      <c r="E59" s="24">
        <f>VLOOKUP(D59,$B$31:$C$49,2,FALSE)</f>
        <v>2</v>
      </c>
    </row>
    <row r="60" spans="1:9" x14ac:dyDescent="0.25">
      <c r="D60" s="1">
        <v>7</v>
      </c>
      <c r="E60" s="24">
        <f t="shared" si="2"/>
        <v>2</v>
      </c>
    </row>
    <row r="61" spans="1:9" x14ac:dyDescent="0.25">
      <c r="D61" s="1">
        <v>8</v>
      </c>
      <c r="E61" s="24">
        <f t="shared" si="2"/>
        <v>4</v>
      </c>
    </row>
    <row r="62" spans="1:9" x14ac:dyDescent="0.25">
      <c r="D62" s="1">
        <v>9</v>
      </c>
      <c r="E62" s="24">
        <f t="shared" si="2"/>
        <v>1</v>
      </c>
    </row>
    <row r="63" spans="1:9" x14ac:dyDescent="0.25">
      <c r="D63" s="1">
        <v>10</v>
      </c>
      <c r="E63" s="24">
        <f t="shared" si="2"/>
        <v>3</v>
      </c>
    </row>
    <row r="64" spans="1:9" x14ac:dyDescent="0.25">
      <c r="D64" s="1">
        <v>11</v>
      </c>
      <c r="E64" s="24">
        <f t="shared" si="2"/>
        <v>4</v>
      </c>
    </row>
    <row r="65" spans="4:5" x14ac:dyDescent="0.25">
      <c r="D65" s="1">
        <v>12</v>
      </c>
      <c r="E65" s="24">
        <f t="shared" si="2"/>
        <v>1</v>
      </c>
    </row>
    <row r="66" spans="4:5" x14ac:dyDescent="0.25">
      <c r="D66" s="1">
        <v>13</v>
      </c>
      <c r="E66" s="24">
        <f t="shared" si="2"/>
        <v>2</v>
      </c>
    </row>
    <row r="67" spans="4:5" x14ac:dyDescent="0.25">
      <c r="D67" s="1">
        <v>14</v>
      </c>
      <c r="E67" s="24">
        <f t="shared" si="2"/>
        <v>1</v>
      </c>
    </row>
    <row r="68" spans="4:5" x14ac:dyDescent="0.25">
      <c r="D68" s="1">
        <v>15</v>
      </c>
      <c r="E68" s="24">
        <f t="shared" si="2"/>
        <v>2</v>
      </c>
    </row>
    <row r="69" spans="4:5" x14ac:dyDescent="0.25">
      <c r="D69" s="1">
        <v>16</v>
      </c>
      <c r="E69" s="24">
        <f t="shared" si="2"/>
        <v>3</v>
      </c>
    </row>
    <row r="70" spans="4:5" x14ac:dyDescent="0.25">
      <c r="D70" s="1">
        <v>17</v>
      </c>
      <c r="E70" s="24">
        <f t="shared" si="2"/>
        <v>3</v>
      </c>
    </row>
    <row r="71" spans="4:5" x14ac:dyDescent="0.25">
      <c r="D71" s="1">
        <v>18</v>
      </c>
      <c r="E71" s="24">
        <f t="shared" si="2"/>
        <v>2</v>
      </c>
    </row>
    <row r="72" spans="4:5" x14ac:dyDescent="0.25">
      <c r="D72" s="1">
        <v>19</v>
      </c>
      <c r="E72" s="24">
        <f t="shared" si="2"/>
        <v>4</v>
      </c>
    </row>
    <row r="78" spans="4:5" ht="18.600000000000001" customHeight="1" x14ac:dyDescent="0.25"/>
    <row r="80" spans="4:5" hidden="1" x14ac:dyDescent="0.25"/>
    <row r="81" spans="2:10" hidden="1" x14ac:dyDescent="0.25">
      <c r="B81" s="15" t="s">
        <v>60</v>
      </c>
      <c r="C81" s="55" t="s">
        <v>61</v>
      </c>
      <c r="D81" s="55"/>
    </row>
    <row r="82" spans="2:10" hidden="1" x14ac:dyDescent="0.25">
      <c r="B82" s="15">
        <v>1</v>
      </c>
      <c r="C82" s="56" t="s">
        <v>76</v>
      </c>
      <c r="D82" s="56"/>
      <c r="E82" s="56"/>
      <c r="F82" s="56"/>
      <c r="G82" s="56"/>
      <c r="H82" s="56"/>
      <c r="I82" s="56"/>
      <c r="J82" s="56"/>
    </row>
    <row r="83" spans="2:10" hidden="1" x14ac:dyDescent="0.25">
      <c r="B83" s="15">
        <v>2</v>
      </c>
      <c r="C83" s="56" t="s">
        <v>77</v>
      </c>
      <c r="D83" s="56"/>
      <c r="E83" s="56"/>
      <c r="F83" s="56"/>
      <c r="G83" s="56"/>
      <c r="H83" s="56"/>
      <c r="I83" s="56"/>
      <c r="J83" s="56"/>
    </row>
    <row r="84" spans="2:10" hidden="1" x14ac:dyDescent="0.25">
      <c r="B84" s="15">
        <v>3</v>
      </c>
      <c r="C84" s="57" t="s">
        <v>78</v>
      </c>
      <c r="D84" s="57"/>
      <c r="E84" s="57"/>
      <c r="F84" s="57"/>
      <c r="G84" s="57"/>
      <c r="H84" s="57"/>
      <c r="I84" s="57"/>
      <c r="J84" s="57"/>
    </row>
    <row r="85" spans="2:10" hidden="1" x14ac:dyDescent="0.25">
      <c r="B85" s="15">
        <v>4</v>
      </c>
      <c r="C85" s="57" t="s">
        <v>79</v>
      </c>
      <c r="D85" s="57"/>
      <c r="E85" s="57"/>
      <c r="F85" s="57"/>
      <c r="G85" s="57"/>
      <c r="H85" s="57"/>
      <c r="I85" s="57"/>
      <c r="J85" s="57"/>
    </row>
    <row r="86" spans="2:10" hidden="1" x14ac:dyDescent="0.25">
      <c r="B86" s="15">
        <v>5</v>
      </c>
      <c r="C86" s="56" t="s">
        <v>80</v>
      </c>
      <c r="D86" s="56"/>
      <c r="E86" s="56"/>
      <c r="F86" s="56"/>
      <c r="G86" s="56"/>
      <c r="H86" s="56"/>
      <c r="I86" s="56"/>
      <c r="J86" s="56"/>
    </row>
    <row r="87" spans="2:10" hidden="1" x14ac:dyDescent="0.25">
      <c r="B87" s="15">
        <v>6</v>
      </c>
      <c r="C87" s="56" t="s">
        <v>81</v>
      </c>
      <c r="D87" s="56"/>
      <c r="E87" s="56"/>
      <c r="F87" s="56"/>
      <c r="G87" s="56"/>
      <c r="H87" s="56"/>
      <c r="I87" s="56"/>
      <c r="J87" s="56"/>
    </row>
    <row r="88" spans="2:10" hidden="1" x14ac:dyDescent="0.25">
      <c r="B88" s="15">
        <v>7</v>
      </c>
      <c r="C88" s="56" t="s">
        <v>62</v>
      </c>
      <c r="D88" s="56"/>
      <c r="E88" s="56"/>
      <c r="F88" s="56"/>
      <c r="G88" s="56"/>
      <c r="H88" s="56"/>
      <c r="I88" s="56"/>
      <c r="J88" s="56"/>
    </row>
    <row r="89" spans="2:10" hidden="1" x14ac:dyDescent="0.25">
      <c r="B89" s="15">
        <v>8</v>
      </c>
      <c r="C89" s="56" t="s">
        <v>82</v>
      </c>
      <c r="D89" s="56"/>
      <c r="E89" s="56"/>
      <c r="F89" s="56"/>
      <c r="G89" s="56"/>
      <c r="H89" s="56"/>
      <c r="I89" s="56"/>
      <c r="J89" s="56"/>
    </row>
    <row r="90" spans="2:10" hidden="1" x14ac:dyDescent="0.25">
      <c r="B90" s="15">
        <v>9</v>
      </c>
      <c r="C90" s="56" t="s">
        <v>83</v>
      </c>
      <c r="D90" s="56"/>
      <c r="E90" s="56"/>
      <c r="F90" s="56"/>
      <c r="G90" s="56"/>
      <c r="H90" s="56"/>
      <c r="I90" s="56"/>
      <c r="J90" s="56"/>
    </row>
    <row r="91" spans="2:10" hidden="1" x14ac:dyDescent="0.25">
      <c r="B91" s="15">
        <v>10</v>
      </c>
      <c r="C91" s="57" t="s">
        <v>63</v>
      </c>
      <c r="D91" s="57"/>
      <c r="E91" s="57"/>
      <c r="F91" s="57"/>
      <c r="G91" s="57"/>
      <c r="H91" s="57"/>
      <c r="I91" s="57"/>
      <c r="J91" s="57"/>
    </row>
    <row r="92" spans="2:10" hidden="1" x14ac:dyDescent="0.25">
      <c r="B92" s="15">
        <v>11</v>
      </c>
      <c r="C92" s="58" t="s">
        <v>64</v>
      </c>
      <c r="D92" s="58"/>
      <c r="E92" s="58"/>
      <c r="F92" s="58"/>
      <c r="G92" s="58"/>
      <c r="H92" s="58"/>
      <c r="I92" s="58"/>
      <c r="J92" s="58"/>
    </row>
    <row r="93" spans="2:10" hidden="1" x14ac:dyDescent="0.25">
      <c r="B93" s="15">
        <v>12</v>
      </c>
      <c r="C93" s="57" t="s">
        <v>84</v>
      </c>
      <c r="D93" s="57"/>
      <c r="E93" s="57"/>
      <c r="F93" s="57"/>
      <c r="G93" s="57"/>
      <c r="H93" s="57"/>
      <c r="I93" s="57"/>
      <c r="J93" s="57"/>
    </row>
    <row r="94" spans="2:10" hidden="1" x14ac:dyDescent="0.25">
      <c r="B94" s="15">
        <v>13</v>
      </c>
      <c r="C94" s="57" t="s">
        <v>85</v>
      </c>
      <c r="D94" s="57"/>
      <c r="E94" s="57"/>
      <c r="F94" s="57"/>
      <c r="G94" s="57"/>
      <c r="H94" s="57"/>
      <c r="I94" s="57"/>
      <c r="J94" s="57"/>
    </row>
    <row r="95" spans="2:10" hidden="1" x14ac:dyDescent="0.25">
      <c r="B95" s="15">
        <v>14</v>
      </c>
      <c r="C95" s="57" t="s">
        <v>86</v>
      </c>
      <c r="D95" s="57"/>
      <c r="E95" s="57"/>
      <c r="F95" s="57"/>
      <c r="G95" s="57"/>
      <c r="H95" s="57"/>
      <c r="I95" s="57"/>
      <c r="J95" s="57"/>
    </row>
    <row r="96" spans="2:10" hidden="1" x14ac:dyDescent="0.25">
      <c r="B96" s="15">
        <v>15</v>
      </c>
      <c r="C96" s="56" t="s">
        <v>73</v>
      </c>
      <c r="D96" s="56"/>
      <c r="E96" s="56"/>
      <c r="F96" s="56"/>
      <c r="G96" s="56"/>
      <c r="H96" s="56"/>
      <c r="I96" s="56"/>
      <c r="J96" s="56"/>
    </row>
    <row r="97" spans="2:10" hidden="1" x14ac:dyDescent="0.25">
      <c r="B97" s="15">
        <v>16</v>
      </c>
      <c r="C97" s="57" t="s">
        <v>100</v>
      </c>
      <c r="D97" s="57"/>
      <c r="E97" s="57"/>
      <c r="F97" s="57"/>
      <c r="G97" s="57"/>
      <c r="H97" s="57"/>
      <c r="I97" s="57"/>
      <c r="J97" s="57"/>
    </row>
    <row r="98" spans="2:10" hidden="1" x14ac:dyDescent="0.25">
      <c r="B98" s="15">
        <v>17</v>
      </c>
      <c r="C98" s="56" t="s">
        <v>87</v>
      </c>
      <c r="D98" s="56"/>
      <c r="E98" s="56"/>
      <c r="F98" s="56"/>
      <c r="G98" s="56"/>
      <c r="H98" s="56"/>
      <c r="I98" s="56"/>
      <c r="J98" s="56"/>
    </row>
    <row r="99" spans="2:10" hidden="1" x14ac:dyDescent="0.25">
      <c r="B99" s="15">
        <v>18</v>
      </c>
      <c r="C99" s="57" t="s">
        <v>75</v>
      </c>
      <c r="D99" s="57"/>
      <c r="E99" s="57"/>
      <c r="F99" s="57"/>
      <c r="G99" s="57"/>
      <c r="H99" s="57"/>
      <c r="I99" s="57"/>
      <c r="J99" s="57"/>
    </row>
    <row r="100" spans="2:10" hidden="1" x14ac:dyDescent="0.25">
      <c r="B100" s="15">
        <v>19</v>
      </c>
      <c r="C100" s="57" t="s">
        <v>101</v>
      </c>
      <c r="D100" s="57"/>
      <c r="E100" s="57"/>
      <c r="F100" s="57"/>
      <c r="G100" s="57"/>
      <c r="H100" s="57"/>
      <c r="I100" s="57"/>
      <c r="J100" s="57"/>
    </row>
    <row r="101" spans="2:10" hidden="1" x14ac:dyDescent="0.25">
      <c r="B101" s="15">
        <v>20</v>
      </c>
      <c r="C101" s="57" t="s">
        <v>74</v>
      </c>
      <c r="D101" s="57"/>
      <c r="E101" s="57"/>
      <c r="F101" s="57"/>
      <c r="G101" s="57"/>
      <c r="H101" s="57"/>
      <c r="I101" s="57"/>
      <c r="J101" s="57"/>
    </row>
    <row r="102" spans="2:10" hidden="1" x14ac:dyDescent="0.25"/>
  </sheetData>
  <mergeCells count="27">
    <mergeCell ref="C100:J100"/>
    <mergeCell ref="C101:J101"/>
    <mergeCell ref="C87:J87"/>
    <mergeCell ref="C88:J88"/>
    <mergeCell ref="C97:J97"/>
    <mergeCell ref="C98:J98"/>
    <mergeCell ref="C99:J99"/>
    <mergeCell ref="C81:D81"/>
    <mergeCell ref="C82:J82"/>
    <mergeCell ref="C83:J83"/>
    <mergeCell ref="C96:J96"/>
    <mergeCell ref="C94:J94"/>
    <mergeCell ref="C95:J95"/>
    <mergeCell ref="C89:J89"/>
    <mergeCell ref="C90:J90"/>
    <mergeCell ref="C91:J91"/>
    <mergeCell ref="C92:J92"/>
    <mergeCell ref="C93:J93"/>
    <mergeCell ref="C84:J84"/>
    <mergeCell ref="C85:J85"/>
    <mergeCell ref="C86:J86"/>
    <mergeCell ref="H52:I52"/>
    <mergeCell ref="H53:I53"/>
    <mergeCell ref="H56:I56"/>
    <mergeCell ref="H57:I57"/>
    <mergeCell ref="B2:L2"/>
    <mergeCell ref="C52:F52"/>
  </mergeCells>
  <conditionalFormatting sqref="E54:E72">
    <cfRule type="cellIs" dxfId="3" priority="1" operator="equal">
      <formula>4</formula>
    </cfRule>
    <cfRule type="cellIs" dxfId="2" priority="2" operator="equal">
      <formula>3</formula>
    </cfRule>
    <cfRule type="cellIs" dxfId="1" priority="3" operator="equal">
      <formula>2</formula>
    </cfRule>
    <cfRule type="cellIs" dxfId="0" priority="4" operator="equal">
      <formula>1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R1:AC21"/>
  <sheetViews>
    <sheetView showGridLines="0" showRowColHeaders="0" zoomScale="50" zoomScaleNormal="50" workbookViewId="0">
      <selection activeCell="AE15" sqref="AE15"/>
    </sheetView>
  </sheetViews>
  <sheetFormatPr defaultRowHeight="15" x14ac:dyDescent="0.25"/>
  <sheetData>
    <row r="1" spans="18:29" ht="15.75" thickBot="1" x14ac:dyDescent="0.3"/>
    <row r="2" spans="18:29" x14ac:dyDescent="0.25">
      <c r="R2" s="65" t="s">
        <v>93</v>
      </c>
      <c r="S2" s="66"/>
      <c r="T2" s="67"/>
      <c r="W2" s="59" t="s">
        <v>94</v>
      </c>
      <c r="X2" s="60"/>
      <c r="Y2" s="61"/>
    </row>
    <row r="3" spans="18:29" ht="15.75" thickBot="1" x14ac:dyDescent="0.3">
      <c r="R3" s="68"/>
      <c r="S3" s="69"/>
      <c r="T3" s="70"/>
      <c r="W3" s="62"/>
      <c r="X3" s="63"/>
      <c r="Y3" s="64"/>
    </row>
    <row r="4" spans="18:29" ht="15.75" thickBot="1" x14ac:dyDescent="0.3">
      <c r="AB4" s="71" t="s">
        <v>96</v>
      </c>
      <c r="AC4" s="72"/>
    </row>
    <row r="5" spans="18:29" ht="15.75" thickBot="1" x14ac:dyDescent="0.3">
      <c r="AB5" s="73" t="s">
        <v>97</v>
      </c>
      <c r="AC5" s="74"/>
    </row>
    <row r="6" spans="18:29" ht="16.5" thickBot="1" x14ac:dyDescent="0.3">
      <c r="Y6" s="27">
        <v>29</v>
      </c>
    </row>
    <row r="7" spans="18:29" ht="16.5" thickBot="1" x14ac:dyDescent="0.3">
      <c r="Y7" s="27">
        <v>26</v>
      </c>
      <c r="AB7" s="75" t="s">
        <v>98</v>
      </c>
      <c r="AC7" s="76"/>
    </row>
    <row r="9" spans="18:29" ht="15.75" thickBot="1" x14ac:dyDescent="0.3"/>
    <row r="10" spans="18:29" ht="16.5" thickBot="1" x14ac:dyDescent="0.3">
      <c r="Y10" s="31">
        <v>21</v>
      </c>
      <c r="AB10" s="77" t="s">
        <v>99</v>
      </c>
      <c r="AC10" s="78"/>
    </row>
    <row r="11" spans="18:29" ht="16.5" thickBot="1" x14ac:dyDescent="0.3">
      <c r="Y11" s="31">
        <v>26</v>
      </c>
    </row>
    <row r="13" spans="18:29" ht="15.75" thickBot="1" x14ac:dyDescent="0.3"/>
    <row r="14" spans="18:29" ht="16.5" thickBot="1" x14ac:dyDescent="0.3">
      <c r="Y14" s="32">
        <v>41</v>
      </c>
    </row>
    <row r="15" spans="18:29" ht="16.5" thickBot="1" x14ac:dyDescent="0.3">
      <c r="Y15" s="32">
        <v>25</v>
      </c>
    </row>
    <row r="19" spans="23:25" ht="15.75" thickBot="1" x14ac:dyDescent="0.3"/>
    <row r="20" spans="23:25" ht="15" customHeight="1" x14ac:dyDescent="0.25">
      <c r="W20" s="59" t="s">
        <v>95</v>
      </c>
      <c r="X20" s="60"/>
      <c r="Y20" s="61"/>
    </row>
    <row r="21" spans="23:25" ht="15.75" thickBot="1" x14ac:dyDescent="0.3">
      <c r="W21" s="62"/>
      <c r="X21" s="63"/>
      <c r="Y21" s="64"/>
    </row>
  </sheetData>
  <mergeCells count="7">
    <mergeCell ref="W20:Y21"/>
    <mergeCell ref="R2:T3"/>
    <mergeCell ref="W2:Y3"/>
    <mergeCell ref="AB4:AC4"/>
    <mergeCell ref="AB5:AC5"/>
    <mergeCell ref="AB7:AC7"/>
    <mergeCell ref="AB10:AC10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topLeftCell="A5" workbookViewId="0">
      <selection activeCell="F26" sqref="F26"/>
    </sheetView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8:D27"/>
  <sheetViews>
    <sheetView workbookViewId="0">
      <selection activeCell="E21" sqref="E21"/>
    </sheetView>
  </sheetViews>
  <sheetFormatPr defaultRowHeight="15" x14ac:dyDescent="0.25"/>
  <cols>
    <col min="2" max="2" width="33.7109375" customWidth="1"/>
    <col min="3" max="3" width="1.85546875" customWidth="1"/>
    <col min="4" max="4" width="33.7109375" customWidth="1"/>
  </cols>
  <sheetData>
    <row r="8" spans="2:4" ht="15.75" thickBot="1" x14ac:dyDescent="0.3"/>
    <row r="9" spans="2:4" ht="65.099999999999994" customHeight="1" thickBot="1" x14ac:dyDescent="0.3">
      <c r="B9" s="17" t="s">
        <v>76</v>
      </c>
      <c r="D9" s="17" t="s">
        <v>77</v>
      </c>
    </row>
    <row r="10" spans="2:4" ht="9.75" customHeight="1" thickBot="1" x14ac:dyDescent="0.3"/>
    <row r="11" spans="2:4" ht="65.099999999999994" customHeight="1" thickBot="1" x14ac:dyDescent="0.3">
      <c r="B11" s="17" t="s">
        <v>78</v>
      </c>
      <c r="D11" s="17" t="s">
        <v>79</v>
      </c>
    </row>
    <row r="12" spans="2:4" ht="9.75" customHeight="1" thickBot="1" x14ac:dyDescent="0.3"/>
    <row r="13" spans="2:4" ht="65.099999999999994" customHeight="1" thickBot="1" x14ac:dyDescent="0.3">
      <c r="B13" s="17" t="s">
        <v>80</v>
      </c>
      <c r="D13" s="17" t="s">
        <v>81</v>
      </c>
    </row>
    <row r="14" spans="2:4" ht="9.75" customHeight="1" thickBot="1" x14ac:dyDescent="0.3"/>
    <row r="15" spans="2:4" ht="65.099999999999994" customHeight="1" thickBot="1" x14ac:dyDescent="0.3">
      <c r="B15" s="41" t="s">
        <v>62</v>
      </c>
      <c r="D15" s="17" t="s">
        <v>82</v>
      </c>
    </row>
    <row r="16" spans="2:4" ht="9.75" customHeight="1" thickBot="1" x14ac:dyDescent="0.3"/>
    <row r="17" spans="2:4" ht="65.099999999999994" customHeight="1" thickBot="1" x14ac:dyDescent="0.3">
      <c r="B17" s="17" t="s">
        <v>83</v>
      </c>
      <c r="D17" s="17" t="s">
        <v>63</v>
      </c>
    </row>
    <row r="18" spans="2:4" ht="9.75" customHeight="1" thickBot="1" x14ac:dyDescent="0.3"/>
    <row r="19" spans="2:4" ht="65.099999999999994" customHeight="1" thickBot="1" x14ac:dyDescent="0.3">
      <c r="B19" s="17" t="s">
        <v>64</v>
      </c>
      <c r="D19" s="17" t="s">
        <v>84</v>
      </c>
    </row>
    <row r="20" spans="2:4" ht="9.75" customHeight="1" thickBot="1" x14ac:dyDescent="0.3"/>
    <row r="21" spans="2:4" ht="65.099999999999994" customHeight="1" thickBot="1" x14ac:dyDescent="0.3">
      <c r="B21" s="17" t="s">
        <v>85</v>
      </c>
      <c r="D21" s="17" t="s">
        <v>86</v>
      </c>
    </row>
    <row r="22" spans="2:4" ht="9.75" customHeight="1" thickBot="1" x14ac:dyDescent="0.3"/>
    <row r="23" spans="2:4" ht="65.099999999999994" customHeight="1" thickBot="1" x14ac:dyDescent="0.3">
      <c r="B23" s="41" t="s">
        <v>73</v>
      </c>
      <c r="D23" s="17" t="s">
        <v>100</v>
      </c>
    </row>
    <row r="24" spans="2:4" ht="9.75" customHeight="1" thickBot="1" x14ac:dyDescent="0.3"/>
    <row r="25" spans="2:4" ht="65.099999999999994" customHeight="1" thickBot="1" x14ac:dyDescent="0.3">
      <c r="B25" s="17" t="s">
        <v>87</v>
      </c>
      <c r="D25" s="17" t="s">
        <v>75</v>
      </c>
    </row>
    <row r="26" spans="2:4" ht="9.75" customHeight="1" thickBot="1" x14ac:dyDescent="0.3"/>
    <row r="27" spans="2:4" ht="65.099999999999994" customHeight="1" thickBot="1" x14ac:dyDescent="0.3">
      <c r="B27" s="17" t="s">
        <v>101</v>
      </c>
      <c r="D27" s="17" t="s">
        <v>74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PONTUAÇÃO</vt:lpstr>
      <vt:lpstr>SORTEIO</vt:lpstr>
      <vt:lpstr>TABULEIRO</vt:lpstr>
      <vt:lpstr>CARD RESUMO</vt:lpstr>
      <vt:lpstr>EVENTOS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2022-10-28T22:37:28Z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2022-09-30T19:49:44Z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be4e7b75-9ccb-4c13-be31-7fbdde7e71cd</vt:lpwstr>
  </property>
  <property fmtid="{D5CDD505-2E9C-101B-9397-08002B2CF9AE}" pid="7" name="MSIP_Label_defa4170-0d19-0005-0004-bc88714345d2_ActionId">
    <vt:lpwstr>60a12dbc-0e75-4cdb-920f-c883cb7f8710</vt:lpwstr>
  </property>
  <property fmtid="{D5CDD505-2E9C-101B-9397-08002B2CF9AE}" pid="8" name="MSIP_Label_defa4170-0d19-0005-0004-bc88714345d2_ContentBits">
    <vt:lpwstr>0</vt:lpwstr>
  </property>
</Properties>
</file>